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510" windowWidth="13155" windowHeight="8415" tabRatio="842" activeTab="0"/>
  </bookViews>
  <sheets>
    <sheet name="Végeredmény" sheetId="1" r:id="rId1"/>
    <sheet name="Részeredmények" sheetId="2" r:id="rId2"/>
    <sheet name="Input adatok" sheetId="3" r:id="rId3"/>
    <sheet name="1 forduló" sheetId="4" r:id="rId4"/>
    <sheet name="2 forduló" sheetId="5" r:id="rId5"/>
    <sheet name="3 forduló" sheetId="6" r:id="rId6"/>
    <sheet name="4 forduló" sheetId="7" r:id="rId7"/>
    <sheet name="5 forduló" sheetId="8" r:id="rId8"/>
    <sheet name="6 forduló" sheetId="9" r:id="rId9"/>
    <sheet name="7 forduló" sheetId="10" r:id="rId10"/>
    <sheet name="8 forduló" sheetId="11" r:id="rId11"/>
    <sheet name="9 forduló" sheetId="12" r:id="rId1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<sst xmlns="http://schemas.openxmlformats.org/spreadsheetml/2006/main" count="3413" uniqueCount="209">
  <si>
    <t>Csapat Neve:</t>
  </si>
  <si>
    <t>Játékos Neve:</t>
  </si>
  <si>
    <t>1. tábla</t>
  </si>
  <si>
    <t>2. tábla</t>
  </si>
  <si>
    <t>3.tábla</t>
  </si>
  <si>
    <t>4. tábla</t>
  </si>
  <si>
    <t>5. tábla</t>
  </si>
  <si>
    <t>6. tábla</t>
  </si>
  <si>
    <t>Eredmény</t>
  </si>
  <si>
    <t>3. forduló</t>
  </si>
  <si>
    <t>2. forduló</t>
  </si>
  <si>
    <t>1. forduló</t>
  </si>
  <si>
    <t>Összesített pontszám: fordulók</t>
  </si>
  <si>
    <t>1.</t>
  </si>
  <si>
    <t>2.</t>
  </si>
  <si>
    <t>3.</t>
  </si>
  <si>
    <t>Össz: egyéni:</t>
  </si>
  <si>
    <t>4.</t>
  </si>
  <si>
    <t>5.</t>
  </si>
  <si>
    <t>4. forduló</t>
  </si>
  <si>
    <t>5. forduló</t>
  </si>
  <si>
    <t>6.</t>
  </si>
  <si>
    <t>7.</t>
  </si>
  <si>
    <t>1-5</t>
  </si>
  <si>
    <t>1-6</t>
  </si>
  <si>
    <t>2-5</t>
  </si>
  <si>
    <t>2-6</t>
  </si>
  <si>
    <t>3-5</t>
  </si>
  <si>
    <t>3-6</t>
  </si>
  <si>
    <t>4-5</t>
  </si>
  <si>
    <t>4-6</t>
  </si>
  <si>
    <t>5-5</t>
  </si>
  <si>
    <t>5-6</t>
  </si>
  <si>
    <t>6-5</t>
  </si>
  <si>
    <t>6-6</t>
  </si>
  <si>
    <t>7-5</t>
  </si>
  <si>
    <t>7-6</t>
  </si>
  <si>
    <t>8-5</t>
  </si>
  <si>
    <t>8-6</t>
  </si>
  <si>
    <t>6. forduló</t>
  </si>
  <si>
    <t>7. forduló</t>
  </si>
  <si>
    <t>8.</t>
  </si>
  <si>
    <t>9.</t>
  </si>
  <si>
    <t>9-2</t>
  </si>
  <si>
    <t>9-3</t>
  </si>
  <si>
    <t>9-4</t>
  </si>
  <si>
    <t>9-5</t>
  </si>
  <si>
    <t>10-1</t>
  </si>
  <si>
    <t>10-2</t>
  </si>
  <si>
    <t>10-3</t>
  </si>
  <si>
    <t>10-4</t>
  </si>
  <si>
    <t>10-5</t>
  </si>
  <si>
    <t>10-6</t>
  </si>
  <si>
    <t>9-6</t>
  </si>
  <si>
    <t>9-1</t>
  </si>
  <si>
    <t>8. forduló</t>
  </si>
  <si>
    <t>9. forduló</t>
  </si>
  <si>
    <t>11-1</t>
  </si>
  <si>
    <t>11-2</t>
  </si>
  <si>
    <t>11-3</t>
  </si>
  <si>
    <t>11-4</t>
  </si>
  <si>
    <t>11-5</t>
  </si>
  <si>
    <t>11-6</t>
  </si>
  <si>
    <t>12-1</t>
  </si>
  <si>
    <t>12-2</t>
  </si>
  <si>
    <t>12-3</t>
  </si>
  <si>
    <t>12-4</t>
  </si>
  <si>
    <t>12-5</t>
  </si>
  <si>
    <t>12-6</t>
  </si>
  <si>
    <t>13-1</t>
  </si>
  <si>
    <t>13-2</t>
  </si>
  <si>
    <t>13-3</t>
  </si>
  <si>
    <t>13-4</t>
  </si>
  <si>
    <t>13-5</t>
  </si>
  <si>
    <t>13-6</t>
  </si>
  <si>
    <t>14-1</t>
  </si>
  <si>
    <t>14-2</t>
  </si>
  <si>
    <t>14-3</t>
  </si>
  <si>
    <t>14-4</t>
  </si>
  <si>
    <t>14-5</t>
  </si>
  <si>
    <t>14-6</t>
  </si>
  <si>
    <t>15-1</t>
  </si>
  <si>
    <t>15-2</t>
  </si>
  <si>
    <t>15-3</t>
  </si>
  <si>
    <t>15-4</t>
  </si>
  <si>
    <t>15-5</t>
  </si>
  <si>
    <t>15-6</t>
  </si>
  <si>
    <t>16-1</t>
  </si>
  <si>
    <t>16-2</t>
  </si>
  <si>
    <t>16-3</t>
  </si>
  <si>
    <t>16-4</t>
  </si>
  <si>
    <t>16-5</t>
  </si>
  <si>
    <t>16-6</t>
  </si>
  <si>
    <t>17-1</t>
  </si>
  <si>
    <t>17-2</t>
  </si>
  <si>
    <t>17-3</t>
  </si>
  <si>
    <t>17-4</t>
  </si>
  <si>
    <t>17-5</t>
  </si>
  <si>
    <t>17-6</t>
  </si>
  <si>
    <t>18-1</t>
  </si>
  <si>
    <t>18-2</t>
  </si>
  <si>
    <t>18-3</t>
  </si>
  <si>
    <t>18-4</t>
  </si>
  <si>
    <t>18-5</t>
  </si>
  <si>
    <t>18-6</t>
  </si>
  <si>
    <t>19-1</t>
  </si>
  <si>
    <t>19-2</t>
  </si>
  <si>
    <t>19-3</t>
  </si>
  <si>
    <t>19-4</t>
  </si>
  <si>
    <t>19-5</t>
  </si>
  <si>
    <t>19-6</t>
  </si>
  <si>
    <t>120-1</t>
  </si>
  <si>
    <t>120-2</t>
  </si>
  <si>
    <t>120-3</t>
  </si>
  <si>
    <t>120-4</t>
  </si>
  <si>
    <t>120-5</t>
  </si>
  <si>
    <t>120-6</t>
  </si>
  <si>
    <t>Csapat neve:</t>
  </si>
  <si>
    <t>Összesített pontszám:</t>
  </si>
  <si>
    <t>Kitöltendő:</t>
  </si>
  <si>
    <t>Végleges sorrend: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</si>
  <si>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</si>
  <si>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</si>
  <si>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</si>
  <si>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</si>
  <si>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</si>
  <si>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</si>
  <si>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</si>
  <si>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</si>
  <si>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</si>
  <si>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</si>
  <si>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</si>
  <si>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Pontszám:</t>
  </si>
  <si>
    <t>Helyezés:</t>
  </si>
  <si>
    <t>pont</t>
  </si>
  <si>
    <t>20cs</t>
  </si>
  <si>
    <t>19cs</t>
  </si>
  <si>
    <t>18cs</t>
  </si>
  <si>
    <t>17cs</t>
  </si>
  <si>
    <t>16cs</t>
  </si>
  <si>
    <t>15cs</t>
  </si>
  <si>
    <t>14cs</t>
  </si>
  <si>
    <t>13cs</t>
  </si>
  <si>
    <t>12cs</t>
  </si>
  <si>
    <t>11cs</t>
  </si>
  <si>
    <t>10cs</t>
  </si>
  <si>
    <t>9cs</t>
  </si>
  <si>
    <t>2.tábla</t>
  </si>
  <si>
    <t>4.tábla</t>
  </si>
  <si>
    <t>5.tábla</t>
  </si>
  <si>
    <t>6.tábla</t>
  </si>
  <si>
    <t>Pontszám</t>
  </si>
  <si>
    <t>Név:</t>
  </si>
  <si>
    <t>Sorrend</t>
  </si>
  <si>
    <t>1.tábla</t>
  </si>
  <si>
    <t>Tábladíjasok:</t>
  </si>
  <si>
    <t>Forduló</t>
  </si>
  <si>
    <t>Tartalmazza a csapat pontjait!</t>
  </si>
  <si>
    <t>Végső sorrend:</t>
  </si>
  <si>
    <t>Pontszáma:</t>
  </si>
  <si>
    <t>Helyezés</t>
  </si>
  <si>
    <t>Automatán töltődik:</t>
  </si>
  <si>
    <t>Segéd oszlopok:</t>
  </si>
  <si>
    <t>Egymás elleni + 0,001pont</t>
  </si>
  <si>
    <t>Automatikusan rendezi és a csapatsorrendet figyeli</t>
  </si>
  <si>
    <t>rendezősor</t>
  </si>
  <si>
    <t>Csap.neve:</t>
  </si>
  <si>
    <t>Név</t>
  </si>
  <si>
    <t>Pillanatnyi állás "tábladíjak"</t>
  </si>
  <si>
    <t>Balla Dániel</t>
  </si>
  <si>
    <t>Molnár Krisztina</t>
  </si>
  <si>
    <t>Tóth Ádám</t>
  </si>
  <si>
    <t>1.cs. Petőfi</t>
  </si>
  <si>
    <t>2cs. Szent Miklós</t>
  </si>
  <si>
    <t>Mészáros Márk</t>
  </si>
  <si>
    <t>Mészáros Konrád</t>
  </si>
  <si>
    <t>3cs. Móra "A"</t>
  </si>
  <si>
    <t>Várnagy Csaba</t>
  </si>
  <si>
    <t>Vadász Ágnes</t>
  </si>
  <si>
    <t>Hibján Tamás</t>
  </si>
  <si>
    <t>Újhelyi Vivien</t>
  </si>
  <si>
    <t>4cs. Régi Csillagok</t>
  </si>
  <si>
    <t>Soltész Hajnalka</t>
  </si>
  <si>
    <t>5cs. Apáczai</t>
  </si>
  <si>
    <t>Kovács Dorina</t>
  </si>
  <si>
    <t>Varga Mercell</t>
  </si>
  <si>
    <t>Nagy Bettina</t>
  </si>
  <si>
    <t xml:space="preserve">6cs. Arany </t>
  </si>
  <si>
    <t>Rádai Zoltán Máté</t>
  </si>
  <si>
    <t>Koncz Réka</t>
  </si>
  <si>
    <t>Tóth Tibor</t>
  </si>
  <si>
    <t>Benicsák Patrícia</t>
  </si>
  <si>
    <t>7cs. Móricz</t>
  </si>
  <si>
    <t>Gergely Ákos</t>
  </si>
  <si>
    <t>László Kata</t>
  </si>
  <si>
    <t>8cs. Bethlen</t>
  </si>
  <si>
    <t>Pethő Dávid</t>
  </si>
  <si>
    <t>Nagy Kitti</t>
  </si>
  <si>
    <t>Halastyák István</t>
  </si>
  <si>
    <t>Kárpáti Dorina</t>
  </si>
  <si>
    <t>Aux Liliána</t>
  </si>
  <si>
    <t>Hajós Eszter</t>
  </si>
  <si>
    <t>Hajós Gertrúd</t>
  </si>
  <si>
    <t>Blahota Marcell</t>
  </si>
  <si>
    <t>Jónás Krisztina</t>
  </si>
  <si>
    <t>Együd Boglárka</t>
  </si>
  <si>
    <t>Tamás Szabolcs</t>
  </si>
  <si>
    <t>Soltész Violetta/Abán Nóra</t>
  </si>
  <si>
    <t>Abán Nóra/Csicsák Angéla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</si>
</sst>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#,##0.0"/>
    <numFmt numFmtId="167" formatCode="0.000"/>
  </numFmts>
  <fonts count="7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10"/>
      <name val="Calibri"/>
      <family val="2"/>
    </font>
    <font>
      <b/>
      <sz val="24"/>
      <color indexed="6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20"/>
      <color indexed="6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26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4"/>
      <name val="Calibri"/>
      <family val="2"/>
    </font>
    <font>
      <sz val="10"/>
      <color theme="4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2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1"/>
      <name val="Calibri"/>
      <family val="2"/>
    </font>
    <font>
      <b/>
      <sz val="20"/>
      <color theme="4"/>
      <name val="Calibri"/>
      <family val="2"/>
    </font>
    <font>
      <b/>
      <sz val="24"/>
      <color theme="4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/>
      <top style="thin"/>
      <bottom style="double">
        <color rgb="FFFF0000"/>
      </bottom>
    </border>
    <border>
      <left/>
      <right style="thin"/>
      <top/>
      <bottom style="thin"/>
    </border>
    <border>
      <left/>
      <right style="medium"/>
      <top style="medium"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medium"/>
      <bottom style="double"/>
    </border>
    <border>
      <left style="medium">
        <color rgb="FFFF0000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medium">
        <color rgb="FFFF0000"/>
      </right>
      <top style="double">
        <color rgb="FFFF0000"/>
      </top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/>
      <bottom/>
    </border>
    <border>
      <left/>
      <right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Font="1" applyAlignment="1">
      <alignment/>
    </xf>
    <xf numFmtId="0" fontId="0" fillId="4" borderId="10" xfId="0" applyFill="1" applyBorder="1" applyAlignment="1">
      <alignment/>
    </xf>
    <xf numFmtId="0" fontId="57" fillId="4" borderId="11" xfId="0" applyFont="1" applyFill="1" applyBorder="1" applyAlignment="1">
      <alignment horizontal="center"/>
    </xf>
    <xf numFmtId="0" fontId="57" fillId="4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3" xfId="0" applyBorder="1" applyAlignment="1">
      <alignment horizontal="center"/>
    </xf>
    <xf numFmtId="0" fontId="58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7" fillId="8" borderId="20" xfId="0" applyFont="1" applyFill="1" applyBorder="1" applyAlignment="1">
      <alignment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60" fillId="0" borderId="24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63" fillId="4" borderId="24" xfId="0" applyFont="1" applyFill="1" applyBorder="1" applyAlignment="1">
      <alignment horizontal="center" vertical="center"/>
    </xf>
    <xf numFmtId="0" fontId="63" fillId="4" borderId="27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left"/>
    </xf>
    <xf numFmtId="0" fontId="0" fillId="4" borderId="26" xfId="0" applyFill="1" applyBorder="1" applyAlignment="1">
      <alignment/>
    </xf>
    <xf numFmtId="0" fontId="57" fillId="4" borderId="28" xfId="0" applyFont="1" applyFill="1" applyBorder="1" applyAlignment="1">
      <alignment horizontal="center"/>
    </xf>
    <xf numFmtId="0" fontId="57" fillId="4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left"/>
    </xf>
    <xf numFmtId="0" fontId="13" fillId="4" borderId="3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left"/>
    </xf>
    <xf numFmtId="0" fontId="13" fillId="4" borderId="23" xfId="0" applyFont="1" applyFill="1" applyBorder="1" applyAlignment="1">
      <alignment horizontal="left"/>
    </xf>
    <xf numFmtId="0" fontId="0" fillId="8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3" fillId="4" borderId="33" xfId="0" applyFont="1" applyFill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4" fillId="0" borderId="0" xfId="0" applyFont="1" applyAlignment="1">
      <alignment vertical="center"/>
    </xf>
    <xf numFmtId="0" fontId="13" fillId="4" borderId="3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4" borderId="35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13" fillId="4" borderId="37" xfId="0" applyFont="1" applyFill="1" applyBorder="1" applyAlignment="1">
      <alignment horizontal="left"/>
    </xf>
    <xf numFmtId="0" fontId="0" fillId="33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38" xfId="0" applyFill="1" applyBorder="1" applyAlignment="1">
      <alignment/>
    </xf>
    <xf numFmtId="0" fontId="65" fillId="34" borderId="20" xfId="0" applyFont="1" applyFill="1" applyBorder="1" applyAlignment="1">
      <alignment horizontal="center"/>
    </xf>
    <xf numFmtId="0" fontId="65" fillId="34" borderId="24" xfId="0" applyFont="1" applyFill="1" applyBorder="1" applyAlignment="1">
      <alignment/>
    </xf>
    <xf numFmtId="0" fontId="59" fillId="34" borderId="20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49" fontId="66" fillId="34" borderId="20" xfId="0" applyNumberFormat="1" applyFont="1" applyFill="1" applyBorder="1" applyAlignment="1">
      <alignment horizontal="center"/>
    </xf>
    <xf numFmtId="49" fontId="13" fillId="4" borderId="3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59" fillId="34" borderId="30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center"/>
    </xf>
    <xf numFmtId="49" fontId="57" fillId="34" borderId="14" xfId="0" applyNumberFormat="1" applyFont="1" applyFill="1" applyBorder="1" applyAlignment="1">
      <alignment/>
    </xf>
    <xf numFmtId="49" fontId="57" fillId="34" borderId="17" xfId="0" applyNumberFormat="1" applyFont="1" applyFill="1" applyBorder="1" applyAlignment="1">
      <alignment/>
    </xf>
    <xf numFmtId="49" fontId="57" fillId="34" borderId="21" xfId="0" applyNumberFormat="1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5" borderId="26" xfId="0" applyFill="1" applyBorder="1" applyAlignment="1">
      <alignment/>
    </xf>
    <xf numFmtId="0" fontId="0" fillId="35" borderId="28" xfId="0" applyFill="1" applyBorder="1" applyAlignment="1">
      <alignment/>
    </xf>
    <xf numFmtId="0" fontId="0" fillId="23" borderId="28" xfId="0" applyFill="1" applyBorder="1" applyAlignment="1">
      <alignment/>
    </xf>
    <xf numFmtId="0" fontId="0" fillId="25" borderId="28" xfId="0" applyFill="1" applyBorder="1" applyAlignment="1">
      <alignment/>
    </xf>
    <xf numFmtId="0" fontId="0" fillId="36" borderId="28" xfId="0" applyFill="1" applyBorder="1" applyAlignment="1">
      <alignment/>
    </xf>
    <xf numFmtId="0" fontId="0" fillId="24" borderId="28" xfId="0" applyFill="1" applyBorder="1" applyAlignment="1">
      <alignment/>
    </xf>
    <xf numFmtId="0" fontId="0" fillId="37" borderId="28" xfId="0" applyFill="1" applyBorder="1" applyAlignment="1">
      <alignment/>
    </xf>
    <xf numFmtId="0" fontId="0" fillId="0" borderId="0" xfId="0" applyAlignment="1">
      <alignment horizontal="right"/>
    </xf>
    <xf numFmtId="0" fontId="0" fillId="0" borderId="28" xfId="0" applyBorder="1" applyAlignment="1">
      <alignment horizontal="center"/>
    </xf>
    <xf numFmtId="0" fontId="0" fillId="23" borderId="26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25" borderId="26" xfId="0" applyFill="1" applyBorder="1" applyAlignment="1">
      <alignment/>
    </xf>
    <xf numFmtId="0" fontId="0" fillId="35" borderId="42" xfId="0" applyFill="1" applyBorder="1" applyAlignment="1">
      <alignment/>
    </xf>
    <xf numFmtId="0" fontId="0" fillId="23" borderId="42" xfId="0" applyFill="1" applyBorder="1" applyAlignment="1">
      <alignment/>
    </xf>
    <xf numFmtId="0" fontId="0" fillId="36" borderId="26" xfId="0" applyFill="1" applyBorder="1" applyAlignment="1">
      <alignment/>
    </xf>
    <xf numFmtId="0" fontId="0" fillId="25" borderId="42" xfId="0" applyFill="1" applyBorder="1" applyAlignment="1">
      <alignment/>
    </xf>
    <xf numFmtId="0" fontId="0" fillId="24" borderId="26" xfId="0" applyFill="1" applyBorder="1" applyAlignment="1">
      <alignment/>
    </xf>
    <xf numFmtId="0" fontId="0" fillId="36" borderId="42" xfId="0" applyFill="1" applyBorder="1" applyAlignment="1">
      <alignment/>
    </xf>
    <xf numFmtId="0" fontId="0" fillId="37" borderId="26" xfId="0" applyFill="1" applyBorder="1" applyAlignment="1">
      <alignment/>
    </xf>
    <xf numFmtId="0" fontId="0" fillId="24" borderId="42" xfId="0" applyFill="1" applyBorder="1" applyAlignment="1">
      <alignment/>
    </xf>
    <xf numFmtId="0" fontId="0" fillId="37" borderId="42" xfId="0" applyFill="1" applyBorder="1" applyAlignment="1">
      <alignment/>
    </xf>
    <xf numFmtId="0" fontId="0" fillId="38" borderId="43" xfId="0" applyFill="1" applyBorder="1" applyAlignment="1">
      <alignment horizontal="center"/>
    </xf>
    <xf numFmtId="0" fontId="0" fillId="38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38" borderId="46" xfId="0" applyFill="1" applyBorder="1" applyAlignment="1">
      <alignment horizontal="center"/>
    </xf>
    <xf numFmtId="0" fontId="66" fillId="35" borderId="47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5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/>
    </xf>
    <xf numFmtId="0" fontId="66" fillId="0" borderId="0" xfId="0" applyFont="1" applyAlignment="1">
      <alignment/>
    </xf>
    <xf numFmtId="49" fontId="0" fillId="0" borderId="28" xfId="0" applyNumberFormat="1" applyBorder="1" applyAlignment="1">
      <alignment horizontal="center"/>
    </xf>
    <xf numFmtId="164" fontId="0" fillId="35" borderId="43" xfId="0" applyNumberFormat="1" applyFill="1" applyBorder="1" applyAlignment="1">
      <alignment horizontal="center"/>
    </xf>
    <xf numFmtId="164" fontId="0" fillId="25" borderId="43" xfId="0" applyNumberFormat="1" applyFill="1" applyBorder="1" applyAlignment="1">
      <alignment horizontal="center"/>
    </xf>
    <xf numFmtId="164" fontId="0" fillId="23" borderId="43" xfId="0" applyNumberFormat="1" applyFill="1" applyBorder="1" applyAlignment="1">
      <alignment horizontal="center"/>
    </xf>
    <xf numFmtId="164" fontId="0" fillId="36" borderId="43" xfId="0" applyNumberFormat="1" applyFill="1" applyBorder="1" applyAlignment="1">
      <alignment horizontal="center"/>
    </xf>
    <xf numFmtId="164" fontId="0" fillId="37" borderId="43" xfId="0" applyNumberFormat="1" applyFill="1" applyBorder="1" applyAlignment="1">
      <alignment horizontal="center"/>
    </xf>
    <xf numFmtId="164" fontId="0" fillId="24" borderId="43" xfId="0" applyNumberFormat="1" applyFill="1" applyBorder="1" applyAlignment="1">
      <alignment horizontal="center"/>
    </xf>
    <xf numFmtId="0" fontId="66" fillId="4" borderId="34" xfId="0" applyFont="1" applyFill="1" applyBorder="1" applyAlignment="1">
      <alignment horizontal="center"/>
    </xf>
    <xf numFmtId="0" fontId="66" fillId="4" borderId="2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48" xfId="0" applyFill="1" applyBorder="1" applyAlignment="1">
      <alignment/>
    </xf>
    <xf numFmtId="0" fontId="0" fillId="34" borderId="48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12" borderId="11" xfId="0" applyFill="1" applyBorder="1" applyAlignment="1">
      <alignment/>
    </xf>
    <xf numFmtId="0" fontId="0" fillId="12" borderId="11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11" xfId="0" applyFill="1" applyBorder="1" applyAlignment="1">
      <alignment horizontal="center"/>
    </xf>
    <xf numFmtId="0" fontId="0" fillId="11" borderId="11" xfId="0" applyFill="1" applyBorder="1" applyAlignment="1">
      <alignment/>
    </xf>
    <xf numFmtId="0" fontId="0" fillId="11" borderId="11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59" fillId="25" borderId="48" xfId="0" applyFont="1" applyFill="1" applyBorder="1" applyAlignment="1">
      <alignment/>
    </xf>
    <xf numFmtId="0" fontId="59" fillId="25" borderId="48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25" borderId="48" xfId="0" applyFill="1" applyBorder="1" applyAlignment="1">
      <alignment/>
    </xf>
    <xf numFmtId="0" fontId="0" fillId="25" borderId="48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12" borderId="48" xfId="0" applyFill="1" applyBorder="1" applyAlignment="1">
      <alignment/>
    </xf>
    <xf numFmtId="0" fontId="0" fillId="12" borderId="48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39" borderId="48" xfId="0" applyFill="1" applyBorder="1" applyAlignment="1">
      <alignment/>
    </xf>
    <xf numFmtId="0" fontId="0" fillId="39" borderId="48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6" borderId="48" xfId="0" applyFill="1" applyBorder="1" applyAlignment="1">
      <alignment/>
    </xf>
    <xf numFmtId="0" fontId="0" fillId="16" borderId="48" xfId="0" applyFill="1" applyBorder="1" applyAlignment="1">
      <alignment horizontal="center"/>
    </xf>
    <xf numFmtId="0" fontId="0" fillId="11" borderId="48" xfId="0" applyFill="1" applyBorder="1" applyAlignment="1">
      <alignment/>
    </xf>
    <xf numFmtId="0" fontId="0" fillId="11" borderId="48" xfId="0" applyFill="1" applyBorder="1" applyAlignment="1">
      <alignment horizontal="center"/>
    </xf>
    <xf numFmtId="0" fontId="59" fillId="25" borderId="49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1" xfId="0" applyFill="1" applyBorder="1" applyAlignment="1">
      <alignment horizontal="center"/>
    </xf>
    <xf numFmtId="0" fontId="0" fillId="25" borderId="49" xfId="0" applyFill="1" applyBorder="1" applyAlignment="1">
      <alignment horizontal="center"/>
    </xf>
    <xf numFmtId="0" fontId="0" fillId="12" borderId="50" xfId="0" applyFill="1" applyBorder="1" applyAlignment="1">
      <alignment horizontal="center"/>
    </xf>
    <xf numFmtId="0" fontId="0" fillId="12" borderId="51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0" fillId="39" borderId="50" xfId="0" applyFill="1" applyBorder="1" applyAlignment="1">
      <alignment horizontal="center"/>
    </xf>
    <xf numFmtId="0" fontId="0" fillId="39" borderId="51" xfId="0" applyFill="1" applyBorder="1" applyAlignment="1">
      <alignment horizontal="center"/>
    </xf>
    <xf numFmtId="0" fontId="0" fillId="39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8" fillId="25" borderId="52" xfId="0" applyFont="1" applyFill="1" applyBorder="1" applyAlignment="1">
      <alignment horizontal="center"/>
    </xf>
    <xf numFmtId="0" fontId="63" fillId="34" borderId="43" xfId="0" applyFont="1" applyFill="1" applyBorder="1" applyAlignment="1">
      <alignment horizontal="center"/>
    </xf>
    <xf numFmtId="0" fontId="63" fillId="34" borderId="46" xfId="0" applyFont="1" applyFill="1" applyBorder="1" applyAlignment="1">
      <alignment horizontal="center"/>
    </xf>
    <xf numFmtId="0" fontId="63" fillId="34" borderId="52" xfId="0" applyFont="1" applyFill="1" applyBorder="1" applyAlignment="1">
      <alignment horizontal="center"/>
    </xf>
    <xf numFmtId="0" fontId="63" fillId="25" borderId="43" xfId="0" applyFont="1" applyFill="1" applyBorder="1" applyAlignment="1">
      <alignment horizontal="center"/>
    </xf>
    <xf numFmtId="0" fontId="63" fillId="25" borderId="46" xfId="0" applyFont="1" applyFill="1" applyBorder="1" applyAlignment="1">
      <alignment horizontal="center"/>
    </xf>
    <xf numFmtId="0" fontId="63" fillId="25" borderId="52" xfId="0" applyFont="1" applyFill="1" applyBorder="1" applyAlignment="1">
      <alignment horizontal="center"/>
    </xf>
    <xf numFmtId="0" fontId="63" fillId="12" borderId="43" xfId="0" applyFont="1" applyFill="1" applyBorder="1" applyAlignment="1">
      <alignment horizontal="center"/>
    </xf>
    <xf numFmtId="0" fontId="63" fillId="12" borderId="46" xfId="0" applyFont="1" applyFill="1" applyBorder="1" applyAlignment="1">
      <alignment horizontal="center"/>
    </xf>
    <xf numFmtId="0" fontId="63" fillId="12" borderId="52" xfId="0" applyFont="1" applyFill="1" applyBorder="1" applyAlignment="1">
      <alignment horizontal="center"/>
    </xf>
    <xf numFmtId="0" fontId="63" fillId="39" borderId="43" xfId="0" applyFont="1" applyFill="1" applyBorder="1" applyAlignment="1">
      <alignment horizontal="center"/>
    </xf>
    <xf numFmtId="0" fontId="63" fillId="39" borderId="46" xfId="0" applyFont="1" applyFill="1" applyBorder="1" applyAlignment="1">
      <alignment horizontal="center"/>
    </xf>
    <xf numFmtId="0" fontId="63" fillId="39" borderId="52" xfId="0" applyFont="1" applyFill="1" applyBorder="1" applyAlignment="1">
      <alignment horizontal="center"/>
    </xf>
    <xf numFmtId="0" fontId="63" fillId="16" borderId="43" xfId="0" applyFont="1" applyFill="1" applyBorder="1" applyAlignment="1">
      <alignment horizontal="center"/>
    </xf>
    <xf numFmtId="0" fontId="63" fillId="16" borderId="46" xfId="0" applyFont="1" applyFill="1" applyBorder="1" applyAlignment="1">
      <alignment horizontal="center"/>
    </xf>
    <xf numFmtId="0" fontId="63" fillId="16" borderId="52" xfId="0" applyFont="1" applyFill="1" applyBorder="1" applyAlignment="1">
      <alignment horizontal="center"/>
    </xf>
    <xf numFmtId="0" fontId="63" fillId="11" borderId="43" xfId="0" applyFont="1" applyFill="1" applyBorder="1" applyAlignment="1">
      <alignment horizontal="center"/>
    </xf>
    <xf numFmtId="0" fontId="63" fillId="11" borderId="46" xfId="0" applyFont="1" applyFill="1" applyBorder="1" applyAlignment="1">
      <alignment horizontal="center"/>
    </xf>
    <xf numFmtId="0" fontId="63" fillId="11" borderId="52" xfId="0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63" fillId="0" borderId="0" xfId="0" applyFont="1" applyAlignment="1">
      <alignment/>
    </xf>
    <xf numFmtId="0" fontId="57" fillId="4" borderId="53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3" fontId="57" fillId="40" borderId="11" xfId="0" applyNumberFormat="1" applyFont="1" applyFill="1" applyBorder="1" applyAlignment="1">
      <alignment horizontal="center"/>
    </xf>
    <xf numFmtId="3" fontId="57" fillId="39" borderId="11" xfId="0" applyNumberFormat="1" applyFont="1" applyFill="1" applyBorder="1" applyAlignment="1">
      <alignment horizontal="center"/>
    </xf>
    <xf numFmtId="0" fontId="63" fillId="0" borderId="0" xfId="0" applyFont="1" applyAlignment="1">
      <alignment vertical="center" wrapText="1"/>
    </xf>
    <xf numFmtId="0" fontId="57" fillId="33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9" fillId="4" borderId="54" xfId="0" applyFont="1" applyFill="1" applyBorder="1" applyAlignment="1">
      <alignment/>
    </xf>
    <xf numFmtId="0" fontId="68" fillId="4" borderId="54" xfId="0" applyFont="1" applyFill="1" applyBorder="1" applyAlignment="1">
      <alignment horizontal="center"/>
    </xf>
    <xf numFmtId="49" fontId="68" fillId="4" borderId="54" xfId="0" applyNumberFormat="1" applyFont="1" applyFill="1" applyBorder="1" applyAlignment="1">
      <alignment horizontal="center"/>
    </xf>
    <xf numFmtId="0" fontId="69" fillId="4" borderId="55" xfId="0" applyNumberFormat="1" applyFont="1" applyFill="1" applyBorder="1" applyAlignment="1">
      <alignment horizontal="center" vertical="center"/>
    </xf>
    <xf numFmtId="49" fontId="68" fillId="2" borderId="54" xfId="0" applyNumberFormat="1" applyFont="1" applyFill="1" applyBorder="1" applyAlignment="1">
      <alignment horizontal="center"/>
    </xf>
    <xf numFmtId="164" fontId="68" fillId="2" borderId="54" xfId="0" applyNumberFormat="1" applyFont="1" applyFill="1" applyBorder="1" applyAlignment="1">
      <alignment horizontal="center"/>
    </xf>
    <xf numFmtId="0" fontId="59" fillId="4" borderId="54" xfId="0" applyFont="1" applyFill="1" applyBorder="1" applyAlignment="1">
      <alignment horizontal="center"/>
    </xf>
    <xf numFmtId="0" fontId="59" fillId="4" borderId="56" xfId="0" applyFont="1" applyFill="1" applyBorder="1" applyAlignment="1">
      <alignment horizontal="center"/>
    </xf>
    <xf numFmtId="3" fontId="68" fillId="2" borderId="54" xfId="0" applyNumberFormat="1" applyFont="1" applyFill="1" applyBorder="1" applyAlignment="1">
      <alignment horizontal="center"/>
    </xf>
    <xf numFmtId="164" fontId="57" fillId="4" borderId="28" xfId="0" applyNumberFormat="1" applyFont="1" applyFill="1" applyBorder="1" applyAlignment="1">
      <alignment horizontal="center"/>
    </xf>
    <xf numFmtId="0" fontId="0" fillId="38" borderId="57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49" fontId="66" fillId="35" borderId="47" xfId="0" applyNumberFormat="1" applyFon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49" fontId="66" fillId="35" borderId="58" xfId="0" applyNumberFormat="1" applyFont="1" applyFill="1" applyBorder="1" applyAlignment="1">
      <alignment horizontal="center"/>
    </xf>
    <xf numFmtId="49" fontId="70" fillId="23" borderId="59" xfId="0" applyNumberFormat="1" applyFont="1" applyFill="1" applyBorder="1" applyAlignment="1">
      <alignment horizontal="center"/>
    </xf>
    <xf numFmtId="49" fontId="70" fillId="25" borderId="59" xfId="0" applyNumberFormat="1" applyFont="1" applyFill="1" applyBorder="1" applyAlignment="1">
      <alignment horizontal="center"/>
    </xf>
    <xf numFmtId="49" fontId="70" fillId="36" borderId="59" xfId="0" applyNumberFormat="1" applyFont="1" applyFill="1" applyBorder="1" applyAlignment="1">
      <alignment horizontal="center"/>
    </xf>
    <xf numFmtId="49" fontId="70" fillId="24" borderId="59" xfId="0" applyNumberFormat="1" applyFont="1" applyFill="1" applyBorder="1" applyAlignment="1">
      <alignment horizontal="center"/>
    </xf>
    <xf numFmtId="49" fontId="70" fillId="37" borderId="59" xfId="0" applyNumberFormat="1" applyFont="1" applyFill="1" applyBorder="1" applyAlignment="1">
      <alignment horizontal="center"/>
    </xf>
    <xf numFmtId="49" fontId="66" fillId="35" borderId="60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41" borderId="10" xfId="0" applyNumberFormat="1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8" borderId="54" xfId="0" applyFill="1" applyBorder="1" applyAlignment="1">
      <alignment/>
    </xf>
    <xf numFmtId="0" fontId="0" fillId="38" borderId="54" xfId="0" applyFill="1" applyBorder="1" applyAlignment="1">
      <alignment horizontal="center"/>
    </xf>
    <xf numFmtId="0" fontId="0" fillId="38" borderId="54" xfId="0" applyFill="1" applyBorder="1" applyAlignment="1">
      <alignment vertical="center"/>
    </xf>
    <xf numFmtId="165" fontId="0" fillId="38" borderId="54" xfId="40" applyNumberFormat="1" applyFont="1" applyFill="1" applyBorder="1" applyAlignment="1">
      <alignment horizontal="center"/>
    </xf>
    <xf numFmtId="165" fontId="0" fillId="38" borderId="54" xfId="40" applyNumberFormat="1" applyFont="1" applyFill="1" applyBorder="1" applyAlignment="1">
      <alignment horizontal="right"/>
    </xf>
    <xf numFmtId="0" fontId="59" fillId="10" borderId="54" xfId="0" applyFont="1" applyFill="1" applyBorder="1" applyAlignment="1">
      <alignment horizontal="center"/>
    </xf>
    <xf numFmtId="49" fontId="59" fillId="38" borderId="54" xfId="0" applyNumberFormat="1" applyFont="1" applyFill="1" applyBorder="1" applyAlignment="1">
      <alignment horizontal="center"/>
    </xf>
    <xf numFmtId="3" fontId="59" fillId="34" borderId="54" xfId="0" applyNumberFormat="1" applyFont="1" applyFill="1" applyBorder="1" applyAlignment="1">
      <alignment horizontal="center"/>
    </xf>
    <xf numFmtId="0" fontId="71" fillId="34" borderId="54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49" fontId="63" fillId="0" borderId="0" xfId="0" applyNumberFormat="1" applyFont="1" applyAlignment="1">
      <alignment/>
    </xf>
    <xf numFmtId="49" fontId="66" fillId="4" borderId="34" xfId="0" applyNumberFormat="1" applyFont="1" applyFill="1" applyBorder="1" applyAlignment="1">
      <alignment horizontal="center"/>
    </xf>
    <xf numFmtId="49" fontId="66" fillId="4" borderId="26" xfId="0" applyNumberFormat="1" applyFont="1" applyFill="1" applyBorder="1" applyAlignment="1">
      <alignment horizontal="center"/>
    </xf>
    <xf numFmtId="49" fontId="63" fillId="4" borderId="28" xfId="0" applyNumberFormat="1" applyFont="1" applyFill="1" applyBorder="1" applyAlignment="1">
      <alignment/>
    </xf>
    <xf numFmtId="49" fontId="63" fillId="4" borderId="29" xfId="0" applyNumberFormat="1" applyFont="1" applyFill="1" applyBorder="1" applyAlignment="1">
      <alignment/>
    </xf>
    <xf numFmtId="49" fontId="66" fillId="4" borderId="10" xfId="0" applyNumberFormat="1" applyFont="1" applyFill="1" applyBorder="1" applyAlignment="1">
      <alignment horizontal="center"/>
    </xf>
    <xf numFmtId="49" fontId="63" fillId="4" borderId="11" xfId="0" applyNumberFormat="1" applyFont="1" applyFill="1" applyBorder="1" applyAlignment="1">
      <alignment/>
    </xf>
    <xf numFmtId="49" fontId="63" fillId="4" borderId="12" xfId="0" applyNumberFormat="1" applyFont="1" applyFill="1" applyBorder="1" applyAlignment="1">
      <alignment/>
    </xf>
    <xf numFmtId="0" fontId="72" fillId="0" borderId="0" xfId="0" applyFont="1" applyAlignment="1">
      <alignment/>
    </xf>
    <xf numFmtId="166" fontId="57" fillId="39" borderId="11" xfId="0" applyNumberFormat="1" applyFont="1" applyFill="1" applyBorder="1" applyAlignment="1">
      <alignment horizontal="center"/>
    </xf>
    <xf numFmtId="166" fontId="59" fillId="34" borderId="54" xfId="0" applyNumberFormat="1" applyFont="1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164" fontId="0" fillId="42" borderId="11" xfId="0" applyNumberFormat="1" applyFill="1" applyBorder="1" applyAlignment="1">
      <alignment horizontal="center"/>
    </xf>
    <xf numFmtId="164" fontId="0" fillId="39" borderId="11" xfId="0" applyNumberFormat="1" applyFill="1" applyBorder="1" applyAlignment="1">
      <alignment horizontal="center"/>
    </xf>
    <xf numFmtId="164" fontId="0" fillId="16" borderId="11" xfId="0" applyNumberFormat="1" applyFill="1" applyBorder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4" fontId="0" fillId="8" borderId="11" xfId="0" applyNumberFormat="1" applyFill="1" applyBorder="1" applyAlignment="1">
      <alignment horizontal="center"/>
    </xf>
    <xf numFmtId="164" fontId="0" fillId="12" borderId="11" xfId="0" applyNumberFormat="1" applyFill="1" applyBorder="1" applyAlignment="1">
      <alignment horizontal="center"/>
    </xf>
    <xf numFmtId="167" fontId="63" fillId="0" borderId="11" xfId="40" applyNumberFormat="1" applyFont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65" fillId="38" borderId="54" xfId="0" applyFont="1" applyFill="1" applyBorder="1" applyAlignment="1">
      <alignment horizontal="center" vertical="center"/>
    </xf>
    <xf numFmtId="0" fontId="59" fillId="10" borderId="54" xfId="0" applyFont="1" applyFill="1" applyBorder="1" applyAlignment="1">
      <alignment horizontal="center"/>
    </xf>
    <xf numFmtId="0" fontId="59" fillId="10" borderId="54" xfId="0" applyFont="1" applyFill="1" applyBorder="1" applyAlignment="1">
      <alignment horizontal="center" vertical="center"/>
    </xf>
    <xf numFmtId="49" fontId="59" fillId="4" borderId="55" xfId="0" applyNumberFormat="1" applyFont="1" applyFill="1" applyBorder="1" applyAlignment="1">
      <alignment horizontal="center" vertical="center"/>
    </xf>
    <xf numFmtId="49" fontId="59" fillId="4" borderId="61" xfId="0" applyNumberFormat="1" applyFont="1" applyFill="1" applyBorder="1" applyAlignment="1">
      <alignment horizontal="center" vertical="center"/>
    </xf>
    <xf numFmtId="49" fontId="59" fillId="4" borderId="62" xfId="0" applyNumberFormat="1" applyFont="1" applyFill="1" applyBorder="1" applyAlignment="1">
      <alignment horizontal="center" vertical="center"/>
    </xf>
    <xf numFmtId="0" fontId="59" fillId="25" borderId="11" xfId="0" applyFont="1" applyFill="1" applyBorder="1" applyAlignment="1">
      <alignment horizontal="center"/>
    </xf>
    <xf numFmtId="0" fontId="59" fillId="4" borderId="63" xfId="0" applyFont="1" applyFill="1" applyBorder="1" applyAlignment="1">
      <alignment horizontal="center"/>
    </xf>
    <xf numFmtId="0" fontId="59" fillId="4" borderId="64" xfId="0" applyFont="1" applyFill="1" applyBorder="1" applyAlignment="1">
      <alignment horizontal="center"/>
    </xf>
    <xf numFmtId="0" fontId="59" fillId="4" borderId="65" xfId="0" applyFont="1" applyFill="1" applyBorder="1" applyAlignment="1">
      <alignment horizontal="center"/>
    </xf>
    <xf numFmtId="0" fontId="0" fillId="11" borderId="38" xfId="0" applyFill="1" applyBorder="1" applyAlignment="1">
      <alignment horizontal="center" vertical="center"/>
    </xf>
    <xf numFmtId="0" fontId="0" fillId="11" borderId="66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6" borderId="38" xfId="0" applyFill="1" applyBorder="1" applyAlignment="1">
      <alignment horizontal="center" vertical="center"/>
    </xf>
    <xf numFmtId="0" fontId="0" fillId="16" borderId="66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39" borderId="6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66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3" fillId="0" borderId="28" xfId="0" applyFont="1" applyBorder="1" applyAlignment="1">
      <alignment horizontal="center"/>
    </xf>
    <xf numFmtId="0" fontId="73" fillId="0" borderId="67" xfId="0" applyFont="1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17" xfId="0" applyFont="1" applyFill="1" applyBorder="1" applyAlignment="1">
      <alignment horizontal="center" vertical="center"/>
    </xf>
    <xf numFmtId="0" fontId="58" fillId="4" borderId="21" xfId="0" applyFont="1" applyFill="1" applyBorder="1" applyAlignment="1">
      <alignment horizontal="center" vertical="center"/>
    </xf>
    <xf numFmtId="0" fontId="59" fillId="4" borderId="34" xfId="0" applyFont="1" applyFill="1" applyBorder="1" applyAlignment="1">
      <alignment horizontal="center"/>
    </xf>
    <xf numFmtId="0" fontId="59" fillId="4" borderId="71" xfId="0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vertical="center"/>
    </xf>
    <xf numFmtId="0" fontId="57" fillId="4" borderId="24" xfId="0" applyFont="1" applyFill="1" applyBorder="1" applyAlignment="1">
      <alignment/>
    </xf>
    <xf numFmtId="0" fontId="57" fillId="4" borderId="27" xfId="0" applyFont="1" applyFill="1" applyBorder="1" applyAlignment="1">
      <alignment/>
    </xf>
    <xf numFmtId="0" fontId="57" fillId="4" borderId="53" xfId="0" applyFont="1" applyFill="1" applyBorder="1" applyAlignment="1">
      <alignment/>
    </xf>
    <xf numFmtId="0" fontId="74" fillId="0" borderId="30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72" xfId="0" applyFont="1" applyBorder="1" applyAlignment="1">
      <alignment horizontal="center" vertical="center"/>
    </xf>
    <xf numFmtId="0" fontId="75" fillId="0" borderId="73" xfId="0" applyFont="1" applyBorder="1" applyAlignment="1">
      <alignment horizontal="center" vertical="center"/>
    </xf>
    <xf numFmtId="0" fontId="75" fillId="0" borderId="74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75" fillId="0" borderId="76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77" xfId="0" applyFont="1" applyBorder="1" applyAlignment="1">
      <alignment horizontal="center" vertical="center"/>
    </xf>
    <xf numFmtId="0" fontId="75" fillId="0" borderId="78" xfId="0" applyFont="1" applyBorder="1" applyAlignment="1">
      <alignment horizontal="center" vertical="center"/>
    </xf>
    <xf numFmtId="0" fontId="75" fillId="0" borderId="79" xfId="0" applyFont="1" applyBorder="1" applyAlignment="1">
      <alignment horizontal="center" vertical="center"/>
    </xf>
    <xf numFmtId="0" fontId="75" fillId="0" borderId="8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1" xfId="0" applyBorder="1" applyAlignment="1">
      <alignment horizontal="center"/>
    </xf>
    <xf numFmtId="0" fontId="59" fillId="4" borderId="81" xfId="0" applyFont="1" applyFill="1" applyBorder="1" applyAlignment="1">
      <alignment horizontal="center"/>
    </xf>
    <xf numFmtId="0" fontId="58" fillId="4" borderId="82" xfId="0" applyFont="1" applyFill="1" applyBorder="1" applyAlignment="1">
      <alignment horizontal="center" vertical="center"/>
    </xf>
    <xf numFmtId="0" fontId="58" fillId="4" borderId="83" xfId="0" applyFont="1" applyFill="1" applyBorder="1" applyAlignment="1">
      <alignment horizontal="center" vertical="center"/>
    </xf>
    <xf numFmtId="0" fontId="58" fillId="4" borderId="84" xfId="0" applyFont="1" applyFill="1" applyBorder="1" applyAlignment="1">
      <alignment horizontal="center" vertical="center"/>
    </xf>
    <xf numFmtId="0" fontId="68" fillId="33" borderId="73" xfId="0" applyFont="1" applyFill="1" applyBorder="1" applyAlignment="1">
      <alignment horizontal="center" vertical="center"/>
    </xf>
    <xf numFmtId="0" fontId="68" fillId="33" borderId="74" xfId="0" applyFont="1" applyFill="1" applyBorder="1" applyAlignment="1">
      <alignment horizontal="center" vertical="center"/>
    </xf>
    <xf numFmtId="0" fontId="68" fillId="33" borderId="75" xfId="0" applyFont="1" applyFill="1" applyBorder="1" applyAlignment="1">
      <alignment horizontal="center" vertical="center"/>
    </xf>
    <xf numFmtId="0" fontId="68" fillId="33" borderId="78" xfId="0" applyFont="1" applyFill="1" applyBorder="1" applyAlignment="1">
      <alignment horizontal="center" vertical="center"/>
    </xf>
    <xf numFmtId="0" fontId="68" fillId="33" borderId="79" xfId="0" applyFont="1" applyFill="1" applyBorder="1" applyAlignment="1">
      <alignment horizontal="center" vertical="center"/>
    </xf>
    <xf numFmtId="0" fontId="68" fillId="33" borderId="8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"/>
  <sheetViews>
    <sheetView tabSelected="1" zoomScalePageLayoutView="0" workbookViewId="0" topLeftCell="A1">
      <pane ySplit="4590" topLeftCell="A23" activePane="bottomLeft" state="split"/>
      <selection pane="topLeft" activeCell="G17" sqref="G17:G19"/>
      <selection pane="bottomLeft" activeCell="D34" sqref="D34"/>
    </sheetView>
  </sheetViews>
  <sheetFormatPr defaultColWidth="9.140625" defaultRowHeight="12.75"/>
  <cols>
    <col min="1" max="1" width="12.28125" style="0" bestFit="1" customWidth="1"/>
    <col min="2" max="2" width="60.421875" style="0" customWidth="1"/>
    <col min="3" max="3" width="12.28125" style="0" customWidth="1"/>
    <col min="5" max="5" width="35.7109375" style="0" customWidth="1"/>
    <col min="7" max="7" width="38.57421875" style="0" customWidth="1"/>
    <col min="8" max="8" width="9.140625" style="84" customWidth="1"/>
    <col min="10" max="10" width="14.28125" style="76" bestFit="1" customWidth="1"/>
  </cols>
  <sheetData>
    <row r="1" spans="1:5" ht="20.25" thickBot="1" thickTop="1">
      <c r="A1" s="267" t="s">
        <v>120</v>
      </c>
      <c r="B1" s="267"/>
      <c r="C1" s="267"/>
      <c r="D1" s="267"/>
      <c r="E1" s="105"/>
    </row>
    <row r="2" spans="1:5" ht="15.75" customHeight="1" thickBot="1" thickTop="1">
      <c r="A2" s="239" t="s">
        <v>133</v>
      </c>
      <c r="B2" s="239" t="s">
        <v>117</v>
      </c>
      <c r="C2" s="266" t="s">
        <v>132</v>
      </c>
      <c r="D2" s="266"/>
      <c r="E2" s="106"/>
    </row>
    <row r="3" spans="1:5" ht="18.75" customHeight="1" thickBot="1" thickTop="1">
      <c r="A3" s="240" t="s">
        <v>13</v>
      </c>
      <c r="B3" s="241" t="str">
        <f>'Input adatok'!V3</f>
        <v>6cs. Arany </v>
      </c>
      <c r="C3" s="254">
        <f>'Input adatok'!W3</f>
        <v>14.00019</v>
      </c>
      <c r="D3" s="242" t="s">
        <v>134</v>
      </c>
      <c r="E3" s="107"/>
    </row>
    <row r="4" spans="1:5" ht="20.25" thickBot="1" thickTop="1">
      <c r="A4" s="240" t="s">
        <v>14</v>
      </c>
      <c r="B4" s="241" t="str">
        <f>'Input adatok'!V4</f>
        <v>5cs. Apáczai</v>
      </c>
      <c r="C4" s="254">
        <f>'Input adatok'!W4</f>
        <v>12.500192</v>
      </c>
      <c r="D4" s="242" t="s">
        <v>134</v>
      </c>
      <c r="E4" s="107"/>
    </row>
    <row r="5" spans="1:5" ht="20.25" thickBot="1" thickTop="1">
      <c r="A5" s="240" t="s">
        <v>15</v>
      </c>
      <c r="B5" s="241" t="str">
        <f>'Input adatok'!V5</f>
        <v>8cs. Bethlen</v>
      </c>
      <c r="C5" s="254">
        <f>'Input adatok'!W5</f>
        <v>11.000186</v>
      </c>
      <c r="D5" s="242" t="s">
        <v>134</v>
      </c>
      <c r="E5" s="107"/>
    </row>
    <row r="6" spans="1:5" ht="20.25" thickBot="1" thickTop="1">
      <c r="A6" s="240" t="s">
        <v>17</v>
      </c>
      <c r="B6" s="241" t="str">
        <f>'Input adatok'!V6</f>
        <v>3cs. Móra "A"</v>
      </c>
      <c r="C6" s="254">
        <f>'Input adatok'!W6</f>
        <v>7.500196</v>
      </c>
      <c r="D6" s="242" t="s">
        <v>134</v>
      </c>
      <c r="E6" s="107"/>
    </row>
    <row r="7" spans="1:5" ht="20.25" thickBot="1" thickTop="1">
      <c r="A7" s="240" t="s">
        <v>18</v>
      </c>
      <c r="B7" s="241" t="str">
        <f>'Input adatok'!V7</f>
        <v>7cs. Móricz</v>
      </c>
      <c r="C7" s="254">
        <f>'Input adatok'!W7</f>
        <v>7.500188</v>
      </c>
      <c r="D7" s="242" t="s">
        <v>134</v>
      </c>
      <c r="E7" s="107"/>
    </row>
    <row r="8" spans="1:5" ht="20.25" thickBot="1" thickTop="1">
      <c r="A8" s="240" t="s">
        <v>21</v>
      </c>
      <c r="B8" s="241" t="str">
        <f>'Input adatok'!V8</f>
        <v>1.cs. Petőfi</v>
      </c>
      <c r="C8" s="254">
        <f>'Input adatok'!W8</f>
        <v>7.0002</v>
      </c>
      <c r="D8" s="242" t="s">
        <v>134</v>
      </c>
      <c r="E8" s="107"/>
    </row>
    <row r="9" spans="1:8" ht="20.25" thickBot="1" thickTop="1">
      <c r="A9" s="240" t="s">
        <v>22</v>
      </c>
      <c r="B9" s="241" t="str">
        <f>'Input adatok'!V9</f>
        <v>2cs. Szent Miklós</v>
      </c>
      <c r="C9" s="254">
        <f>'Input adatok'!W9</f>
        <v>4.500198</v>
      </c>
      <c r="D9" s="242" t="s">
        <v>134</v>
      </c>
      <c r="E9" s="107"/>
      <c r="H9"/>
    </row>
    <row r="10" spans="1:8" ht="20.25" thickBot="1" thickTop="1">
      <c r="A10" s="240" t="s">
        <v>41</v>
      </c>
      <c r="B10" s="241" t="str">
        <f>'Input adatok'!V10</f>
        <v>4cs. Régi Csillagok</v>
      </c>
      <c r="C10" s="254">
        <f>'Input adatok'!W10</f>
        <v>0.00019400000000000003</v>
      </c>
      <c r="D10" s="242" t="s">
        <v>134</v>
      </c>
      <c r="E10" s="107"/>
      <c r="H10"/>
    </row>
    <row r="11" spans="1:8" ht="20.25" thickBot="1" thickTop="1">
      <c r="A11" s="240" t="s">
        <v>42</v>
      </c>
      <c r="B11" s="241" t="str">
        <f>'Input adatok'!V11</f>
        <v>9cs</v>
      </c>
      <c r="C11" s="254">
        <f>'Input adatok'!W11</f>
        <v>0.00018400000000000005</v>
      </c>
      <c r="D11" s="242" t="s">
        <v>134</v>
      </c>
      <c r="E11" s="107"/>
      <c r="H11"/>
    </row>
    <row r="12" spans="1:8" ht="20.25" thickBot="1" thickTop="1">
      <c r="A12" s="240" t="s">
        <v>121</v>
      </c>
      <c r="B12" s="241" t="str">
        <f>'Input adatok'!V12</f>
        <v>10cs</v>
      </c>
      <c r="C12" s="254">
        <f>'Input adatok'!W12</f>
        <v>0.00018200000000000006</v>
      </c>
      <c r="D12" s="242" t="s">
        <v>134</v>
      </c>
      <c r="E12" s="107"/>
      <c r="H12"/>
    </row>
    <row r="13" spans="1:8" ht="20.25" thickBot="1" thickTop="1">
      <c r="A13" s="240" t="s">
        <v>122</v>
      </c>
      <c r="B13" s="241" t="str">
        <f>'Input adatok'!V13</f>
        <v>11cs</v>
      </c>
      <c r="C13" s="254">
        <f>'Input adatok'!W13</f>
        <v>0.00018000000000000007</v>
      </c>
      <c r="D13" s="242" t="s">
        <v>134</v>
      </c>
      <c r="E13" s="107"/>
      <c r="H13"/>
    </row>
    <row r="14" spans="1:8" ht="20.25" thickBot="1" thickTop="1">
      <c r="A14" s="240" t="s">
        <v>123</v>
      </c>
      <c r="B14" s="241" t="str">
        <f>'Input adatok'!V14</f>
        <v>12cs</v>
      </c>
      <c r="C14" s="254">
        <f>'Input adatok'!W14</f>
        <v>0.00017800000000000007</v>
      </c>
      <c r="D14" s="242" t="s">
        <v>134</v>
      </c>
      <c r="E14" s="107"/>
      <c r="H14"/>
    </row>
    <row r="15" spans="1:8" ht="20.25" thickBot="1" thickTop="1">
      <c r="A15" s="240" t="s">
        <v>124</v>
      </c>
      <c r="B15" s="241" t="str">
        <f>'Input adatok'!V15</f>
        <v>13cs</v>
      </c>
      <c r="C15" s="254">
        <f>'Input adatok'!W15</f>
        <v>0.00017600000000000008</v>
      </c>
      <c r="D15" s="242" t="s">
        <v>134</v>
      </c>
      <c r="E15" s="107"/>
      <c r="H15"/>
    </row>
    <row r="16" spans="1:8" ht="20.25" thickBot="1" thickTop="1">
      <c r="A16" s="240" t="s">
        <v>125</v>
      </c>
      <c r="B16" s="241" t="str">
        <f>'Input adatok'!V16</f>
        <v>14cs</v>
      </c>
      <c r="C16" s="254">
        <f>'Input adatok'!W16</f>
        <v>0.00017400000000000008</v>
      </c>
      <c r="D16" s="242" t="s">
        <v>134</v>
      </c>
      <c r="E16" s="107"/>
      <c r="H16"/>
    </row>
    <row r="17" spans="1:8" ht="20.25" thickBot="1" thickTop="1">
      <c r="A17" s="240" t="s">
        <v>126</v>
      </c>
      <c r="B17" s="241" t="str">
        <f>'Input adatok'!V17</f>
        <v>15cs</v>
      </c>
      <c r="C17" s="254">
        <f>'Input adatok'!W17</f>
        <v>0.0001720000000000001</v>
      </c>
      <c r="D17" s="242" t="s">
        <v>134</v>
      </c>
      <c r="E17" s="107"/>
      <c r="H17"/>
    </row>
    <row r="18" spans="1:8" ht="20.25" thickBot="1" thickTop="1">
      <c r="A18" s="240" t="s">
        <v>127</v>
      </c>
      <c r="B18" s="241" t="str">
        <f>'Input adatok'!V18</f>
        <v>16cs</v>
      </c>
      <c r="C18" s="254">
        <f>'Input adatok'!W18</f>
        <v>0.0001700000000000001</v>
      </c>
      <c r="D18" s="242" t="s">
        <v>134</v>
      </c>
      <c r="E18" s="107"/>
      <c r="H18"/>
    </row>
    <row r="19" spans="1:8" ht="20.25" thickBot="1" thickTop="1">
      <c r="A19" s="240" t="s">
        <v>128</v>
      </c>
      <c r="B19" s="241" t="str">
        <f>'Input adatok'!V19</f>
        <v>17cs</v>
      </c>
      <c r="C19" s="254">
        <f>'Input adatok'!W19</f>
        <v>0.0001680000000000001</v>
      </c>
      <c r="D19" s="242" t="s">
        <v>134</v>
      </c>
      <c r="E19" s="107"/>
      <c r="H19"/>
    </row>
    <row r="20" spans="1:8" ht="20.25" thickBot="1" thickTop="1">
      <c r="A20" s="240" t="s">
        <v>129</v>
      </c>
      <c r="B20" s="241" t="str">
        <f>'Input adatok'!V20</f>
        <v>18cs</v>
      </c>
      <c r="C20" s="254">
        <f>'Input adatok'!W20</f>
        <v>0.0001660000000000001</v>
      </c>
      <c r="D20" s="243" t="s">
        <v>134</v>
      </c>
      <c r="E20" s="107"/>
      <c r="H20"/>
    </row>
    <row r="21" spans="1:8" ht="20.25" thickBot="1" thickTop="1">
      <c r="A21" s="240" t="s">
        <v>130</v>
      </c>
      <c r="B21" s="241" t="str">
        <f>'Input adatok'!V21</f>
        <v>19cs</v>
      </c>
      <c r="C21" s="254">
        <f>'Input adatok'!W21</f>
        <v>0.0001640000000000001</v>
      </c>
      <c r="D21" s="243" t="s">
        <v>134</v>
      </c>
      <c r="E21" s="107"/>
      <c r="H21"/>
    </row>
    <row r="22" spans="1:8" ht="20.25" thickBot="1" thickTop="1">
      <c r="A22" s="240" t="s">
        <v>131</v>
      </c>
      <c r="B22" s="241" t="str">
        <f>'Input adatok'!V22</f>
        <v>20cs</v>
      </c>
      <c r="C22" s="254">
        <f>'Input adatok'!W22</f>
        <v>0.00016200000000000012</v>
      </c>
      <c r="D22" s="243" t="s">
        <v>134</v>
      </c>
      <c r="E22" s="107"/>
      <c r="H22"/>
    </row>
    <row r="23" spans="1:8" ht="20.25" thickBot="1" thickTop="1">
      <c r="A23" s="265" t="s">
        <v>155</v>
      </c>
      <c r="B23" s="265"/>
      <c r="C23" s="265"/>
      <c r="D23" s="265"/>
      <c r="E23" s="265"/>
      <c r="H23"/>
    </row>
    <row r="24" spans="1:8" ht="14.25" thickBot="1" thickTop="1">
      <c r="A24" s="234"/>
      <c r="B24" s="235" t="s">
        <v>167</v>
      </c>
      <c r="C24" s="264" t="s">
        <v>151</v>
      </c>
      <c r="D24" s="264"/>
      <c r="E24" s="235" t="s">
        <v>117</v>
      </c>
      <c r="H24"/>
    </row>
    <row r="25" spans="1:8" ht="14.25" thickBot="1" thickTop="1">
      <c r="A25" s="236" t="s">
        <v>154</v>
      </c>
      <c r="B25" s="235" t="str">
        <f>'Input adatok'!AI25</f>
        <v>Rádai Zoltán Máté</v>
      </c>
      <c r="C25" s="237">
        <f>'Input adatok'!AJ25</f>
        <v>4.501400019</v>
      </c>
      <c r="D25" s="234" t="s">
        <v>134</v>
      </c>
      <c r="E25" s="235" t="str">
        <f>'Input adatok'!AK25</f>
        <v>6cs. Arany </v>
      </c>
      <c r="H25"/>
    </row>
    <row r="26" spans="1:5" ht="14.25" thickBot="1" thickTop="1">
      <c r="A26" s="236" t="s">
        <v>147</v>
      </c>
      <c r="B26" s="235" t="str">
        <f>'Input adatok'!AI45</f>
        <v>Nagy Kitti</v>
      </c>
      <c r="C26" s="237">
        <f>'Input adatok'!AJ45</f>
        <v>4.0011000186</v>
      </c>
      <c r="D26" s="234" t="s">
        <v>134</v>
      </c>
      <c r="E26" s="235" t="str">
        <f>'Input adatok'!AK45</f>
        <v>8cs. Bethlen</v>
      </c>
    </row>
    <row r="27" spans="1:5" ht="14.25" thickBot="1" thickTop="1">
      <c r="A27" s="236" t="s">
        <v>4</v>
      </c>
      <c r="B27" s="235" t="str">
        <f>'Input adatok'!AI65</f>
        <v>Tóth Tibor</v>
      </c>
      <c r="C27" s="237">
        <f>'Input adatok'!AJ65</f>
        <v>4.001400019</v>
      </c>
      <c r="D27" s="234" t="s">
        <v>134</v>
      </c>
      <c r="E27" s="235" t="str">
        <f>'Input adatok'!AK65</f>
        <v>6cs. Arany </v>
      </c>
    </row>
    <row r="28" spans="1:5" ht="14.25" thickBot="1" thickTop="1">
      <c r="A28" s="236" t="s">
        <v>148</v>
      </c>
      <c r="B28" s="235" t="str">
        <f>'Input adatok'!AI85</f>
        <v>Aux Liliána</v>
      </c>
      <c r="C28" s="237">
        <f>'Input adatok'!AJ85</f>
        <v>4.50070002</v>
      </c>
      <c r="D28" s="234" t="s">
        <v>134</v>
      </c>
      <c r="E28" s="235" t="str">
        <f>'Input adatok'!AK85</f>
        <v>1.cs. Petőfi</v>
      </c>
    </row>
    <row r="29" spans="1:5" ht="14.25" thickBot="1" thickTop="1">
      <c r="A29" s="236" t="s">
        <v>149</v>
      </c>
      <c r="B29" s="235" t="str">
        <f>'Input adatok'!AI105</f>
        <v>6-5</v>
      </c>
      <c r="C29" s="238">
        <f>'Input adatok'!AJ105</f>
        <v>0.001400019</v>
      </c>
      <c r="D29" s="234" t="s">
        <v>134</v>
      </c>
      <c r="E29" s="235" t="str">
        <f>'Input adatok'!AK105</f>
        <v>6cs. Arany </v>
      </c>
    </row>
    <row r="30" spans="1:5" ht="14.25" thickBot="1" thickTop="1">
      <c r="A30" s="236" t="s">
        <v>150</v>
      </c>
      <c r="B30" s="235" t="str">
        <f>'Input adatok'!AI125</f>
        <v>6-6</v>
      </c>
      <c r="C30" s="238">
        <f>'Input adatok'!AJ125</f>
        <v>0.001400019</v>
      </c>
      <c r="D30" s="234" t="s">
        <v>134</v>
      </c>
      <c r="E30" s="235" t="str">
        <f>'Input adatok'!AK125</f>
        <v>6cs. Arany </v>
      </c>
    </row>
    <row r="31" ht="13.5" thickTop="1"/>
  </sheetData>
  <sheetProtection password="823F" sheet="1" objects="1" scenarios="1"/>
  <mergeCells count="4">
    <mergeCell ref="C24:D24"/>
    <mergeCell ref="A23:E23"/>
    <mergeCell ref="C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A1">
      <selection activeCell="L7" sqref="L7:L13"/>
    </sheetView>
  </sheetViews>
  <sheetFormatPr defaultColWidth="9.140625" defaultRowHeight="12.75"/>
  <cols>
    <col min="1" max="2" width="9.140625" style="0" customWidth="1"/>
    <col min="3" max="3" width="13.28125" style="42" customWidth="1"/>
    <col min="4" max="4" width="9.140625" style="0" bestFit="1" customWidth="1"/>
    <col min="5" max="5" width="9.140625" style="0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40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adatok'!$C$3</f>
        <v>1.cs. Petőfi</v>
      </c>
      <c r="F6" s="306" t="s">
        <v>0</v>
      </c>
      <c r="G6" s="307"/>
      <c r="H6" s="116" t="b">
        <f>#VALUE!</f>
        <v>0</v>
      </c>
      <c r="I6" s="333" t="str">
        <f>$I$1</f>
        <v>7. forduló</v>
      </c>
      <c r="J6" s="334"/>
      <c r="K6" s="335"/>
      <c r="L6" s="306" t="s">
        <v>0</v>
      </c>
      <c r="M6" s="307"/>
      <c r="N6" s="117" t="b">
        <f>#VALUE!</f>
        <v>0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/>
      <c r="G7" s="1"/>
      <c r="H7" s="116" t="b">
        <f aca="true" t="shared" si="0" ref="H7:H13">#VALUE!</f>
        <v>0</v>
      </c>
      <c r="I7" s="336"/>
      <c r="J7" s="337"/>
      <c r="K7" s="338"/>
      <c r="L7" s="303"/>
      <c r="M7" s="1"/>
      <c r="N7" s="117" t="b">
        <f aca="true" t="shared" si="1" ref="N7:N13">#VALUE!</f>
        <v>0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 t="b">
        <f>#VALUE!</f>
        <v>0</v>
      </c>
      <c r="F8" s="331"/>
      <c r="G8" s="2" t="s">
        <v>2</v>
      </c>
      <c r="H8" s="48" t="b">
        <f>#VALUE!</f>
        <v>0</v>
      </c>
      <c r="I8" s="8"/>
      <c r="J8" s="9"/>
      <c r="K8" s="10"/>
      <c r="L8" s="304"/>
      <c r="M8" s="2" t="s">
        <v>2</v>
      </c>
      <c r="N8" s="51" t="b">
        <f>#VALUE!</f>
        <v>0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 t="b">
        <f aca="true" t="shared" si="2" ref="D9:D14">#VALUE!</f>
        <v>0</v>
      </c>
      <c r="F9" s="331"/>
      <c r="G9" s="2" t="s">
        <v>3</v>
      </c>
      <c r="H9" s="48" t="b">
        <f>#VALUE!</f>
        <v>0</v>
      </c>
      <c r="I9" s="11"/>
      <c r="J9" s="12"/>
      <c r="K9" s="13"/>
      <c r="L9" s="304"/>
      <c r="M9" s="2" t="s">
        <v>3</v>
      </c>
      <c r="N9" s="51" t="b">
        <f>#VALUE!</f>
        <v>0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 t="b">
        <f>#VALUE!</f>
        <v>0</v>
      </c>
      <c r="F10" s="331"/>
      <c r="G10" s="2" t="s">
        <v>4</v>
      </c>
      <c r="H10" s="48" t="b">
        <f>#VALUE!</f>
        <v>0</v>
      </c>
      <c r="I10" s="11"/>
      <c r="J10" s="12"/>
      <c r="K10" s="13"/>
      <c r="L10" s="304"/>
      <c r="M10" s="2" t="s">
        <v>4</v>
      </c>
      <c r="N10" s="51" t="b">
        <f>#VALUE!</f>
        <v>0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 t="b">
        <f>#VALUE!</f>
        <v>0</v>
      </c>
      <c r="F11" s="331"/>
      <c r="G11" s="2" t="s">
        <v>5</v>
      </c>
      <c r="H11" s="48" t="b">
        <f>#VALUE!</f>
        <v>0</v>
      </c>
      <c r="I11" s="11"/>
      <c r="J11" s="12"/>
      <c r="K11" s="13"/>
      <c r="L11" s="304"/>
      <c r="M11" s="2" t="s">
        <v>5</v>
      </c>
      <c r="N11" s="51" t="b">
        <f>#VALUE!</f>
        <v>0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8" t="b">
        <f>#VALUE!</f>
        <v>0</v>
      </c>
      <c r="F12" s="331"/>
      <c r="G12" s="2" t="s">
        <v>6</v>
      </c>
      <c r="H12" s="48" t="b">
        <f>#VALUE!</f>
        <v>0</v>
      </c>
      <c r="I12" s="11"/>
      <c r="J12" s="12"/>
      <c r="K12" s="13"/>
      <c r="L12" s="304"/>
      <c r="M12" s="2" t="s">
        <v>6</v>
      </c>
      <c r="N12" s="51" t="b">
        <f>#VALUE!</f>
        <v>0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59" t="b">
        <f>#VALUE!</f>
        <v>0</v>
      </c>
      <c r="F13" s="332"/>
      <c r="G13" s="3" t="s">
        <v>7</v>
      </c>
      <c r="H13" s="48" t="b">
        <f>#VALUE!</f>
        <v>0</v>
      </c>
      <c r="I13" s="14"/>
      <c r="J13" s="15"/>
      <c r="K13" s="5"/>
      <c r="L13" s="305"/>
      <c r="M13" s="3" t="s">
        <v>7</v>
      </c>
      <c r="N13" s="51" t="b">
        <f>#VALUE!</f>
        <v>0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2" t="b">
        <f>#VALUE!</f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b">
        <f>#VALUE!</f>
        <v>0</v>
      </c>
      <c r="I17" s="333" t="str">
        <f>$I$1</f>
        <v>7. forduló</v>
      </c>
      <c r="J17" s="334"/>
      <c r="K17" s="335"/>
      <c r="L17" s="306" t="s">
        <v>0</v>
      </c>
      <c r="M17" s="307"/>
      <c r="N17" s="117" t="b">
        <f>#VALUE!</f>
        <v>0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/>
      <c r="G18" s="1"/>
      <c r="H18" s="116" t="b">
        <f aca="true" t="shared" si="3" ref="H18:H24">#VALUE!</f>
        <v>0</v>
      </c>
      <c r="I18" s="336"/>
      <c r="J18" s="337"/>
      <c r="K18" s="338"/>
      <c r="L18" s="303"/>
      <c r="M18" s="1"/>
      <c r="N18" s="117" t="b">
        <f aca="true" t="shared" si="4" ref="N18:N24">#VALUE!</f>
        <v>0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 t="b">
        <f>#VALUE!</f>
        <v>0</v>
      </c>
      <c r="F19" s="331"/>
      <c r="G19" s="2" t="s">
        <v>2</v>
      </c>
      <c r="H19" s="48" t="b">
        <f>#VALUE!</f>
        <v>0</v>
      </c>
      <c r="I19" s="8"/>
      <c r="J19" s="9"/>
      <c r="K19" s="10"/>
      <c r="L19" s="304"/>
      <c r="M19" s="2" t="s">
        <v>2</v>
      </c>
      <c r="N19" s="51" t="b">
        <f>#VALUE!</f>
        <v>0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 t="b">
        <f aca="true" t="shared" si="5" ref="D20:D25">#VALUE!</f>
        <v>0</v>
      </c>
      <c r="F20" s="331"/>
      <c r="G20" s="2" t="s">
        <v>3</v>
      </c>
      <c r="H20" s="48" t="b">
        <f>#VALUE!</f>
        <v>0</v>
      </c>
      <c r="I20" s="11"/>
      <c r="J20" s="12"/>
      <c r="K20" s="13"/>
      <c r="L20" s="304"/>
      <c r="M20" s="2" t="s">
        <v>3</v>
      </c>
      <c r="N20" s="51" t="b">
        <f>#VALUE!</f>
        <v>0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 t="b">
        <f>#VALUE!</f>
        <v>0</v>
      </c>
      <c r="F21" s="331"/>
      <c r="G21" s="2" t="s">
        <v>4</v>
      </c>
      <c r="H21" s="48" t="b">
        <f>#VALUE!</f>
        <v>0</v>
      </c>
      <c r="I21" s="11"/>
      <c r="J21" s="12"/>
      <c r="K21" s="13"/>
      <c r="L21" s="304"/>
      <c r="M21" s="2" t="s">
        <v>4</v>
      </c>
      <c r="N21" s="51" t="b">
        <f>#VALUE!</f>
        <v>0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 t="b">
        <f>#VALUE!</f>
        <v>0</v>
      </c>
      <c r="F22" s="331"/>
      <c r="G22" s="2" t="s">
        <v>5</v>
      </c>
      <c r="H22" s="48" t="b">
        <f>#VALUE!</f>
        <v>0</v>
      </c>
      <c r="I22" s="11"/>
      <c r="J22" s="12"/>
      <c r="K22" s="13"/>
      <c r="L22" s="304"/>
      <c r="M22" s="2" t="s">
        <v>5</v>
      </c>
      <c r="N22" s="51" t="b">
        <f>#VALUE!</f>
        <v>0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 t="b">
        <f>#VALUE!</f>
        <v>0</v>
      </c>
      <c r="F23" s="331"/>
      <c r="G23" s="2" t="s">
        <v>6</v>
      </c>
      <c r="H23" s="48" t="b">
        <f>#VALUE!</f>
        <v>0</v>
      </c>
      <c r="I23" s="11"/>
      <c r="J23" s="12"/>
      <c r="K23" s="13"/>
      <c r="L23" s="304"/>
      <c r="M23" s="2" t="s">
        <v>6</v>
      </c>
      <c r="N23" s="51" t="b">
        <f>#VALUE!</f>
        <v>0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 t="b">
        <f>#VALUE!</f>
        <v>0</v>
      </c>
      <c r="F24" s="332"/>
      <c r="G24" s="3" t="s">
        <v>7</v>
      </c>
      <c r="H24" s="48" t="b">
        <f>#VALUE!</f>
        <v>0</v>
      </c>
      <c r="I24" s="18"/>
      <c r="J24" s="15"/>
      <c r="K24" s="5"/>
      <c r="L24" s="305"/>
      <c r="M24" s="3" t="s">
        <v>7</v>
      </c>
      <c r="N24" s="51" t="b">
        <f>#VALUE!</f>
        <v>0</v>
      </c>
    </row>
    <row r="25" spans="3:14" ht="16.5" customHeight="1" thickBot="1">
      <c r="C25" s="43"/>
      <c r="D25" s="62" t="b">
        <f>#VALUE!</f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b">
        <f>#VALUE!</f>
        <v>0</v>
      </c>
      <c r="I28" s="333" t="str">
        <f>$I$1</f>
        <v>7. forduló</v>
      </c>
      <c r="J28" s="334"/>
      <c r="K28" s="335"/>
      <c r="L28" s="306" t="s">
        <v>0</v>
      </c>
      <c r="M28" s="307"/>
      <c r="N28" s="117" t="b">
        <f>#VALUE!</f>
        <v>0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/>
      <c r="G29" s="1"/>
      <c r="H29" s="116" t="b">
        <f aca="true" t="shared" si="6" ref="H29:H35">#VALUE!</f>
        <v>0</v>
      </c>
      <c r="I29" s="336"/>
      <c r="J29" s="337"/>
      <c r="K29" s="338"/>
      <c r="L29" s="303"/>
      <c r="M29" s="1"/>
      <c r="N29" s="117" t="b">
        <f aca="true" t="shared" si="7" ref="N29:N35">#VALUE!</f>
        <v>0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 t="b">
        <f>#VALUE!</f>
        <v>0</v>
      </c>
      <c r="F30" s="331"/>
      <c r="G30" s="2" t="s">
        <v>2</v>
      </c>
      <c r="H30" s="48" t="b">
        <f>#VALUE!</f>
        <v>0</v>
      </c>
      <c r="I30" s="8"/>
      <c r="J30" s="9"/>
      <c r="K30" s="10"/>
      <c r="L30" s="304"/>
      <c r="M30" s="2" t="s">
        <v>2</v>
      </c>
      <c r="N30" s="51" t="b">
        <f>#VALUE!</f>
        <v>0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 t="b">
        <f aca="true" t="shared" si="8" ref="D31:D36">#VALUE!</f>
        <v>0</v>
      </c>
      <c r="F31" s="331"/>
      <c r="G31" s="2" t="s">
        <v>3</v>
      </c>
      <c r="H31" s="48" t="b">
        <f>#VALUE!</f>
        <v>0</v>
      </c>
      <c r="I31" s="11"/>
      <c r="J31" s="12"/>
      <c r="K31" s="13"/>
      <c r="L31" s="304"/>
      <c r="M31" s="2" t="s">
        <v>3</v>
      </c>
      <c r="N31" s="51" t="b">
        <f>#VALUE!</f>
        <v>0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 t="b">
        <f>#VALUE!</f>
        <v>0</v>
      </c>
      <c r="F32" s="331"/>
      <c r="G32" s="2" t="s">
        <v>4</v>
      </c>
      <c r="H32" s="48" t="b">
        <f>#VALUE!</f>
        <v>0</v>
      </c>
      <c r="I32" s="11"/>
      <c r="J32" s="12"/>
      <c r="K32" s="13"/>
      <c r="L32" s="304"/>
      <c r="M32" s="2" t="s">
        <v>4</v>
      </c>
      <c r="N32" s="51" t="b">
        <f>#VALUE!</f>
        <v>0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 t="b">
        <f>#VALUE!</f>
        <v>0</v>
      </c>
      <c r="F33" s="331"/>
      <c r="G33" s="2" t="s">
        <v>5</v>
      </c>
      <c r="H33" s="48" t="b">
        <f>#VALUE!</f>
        <v>0</v>
      </c>
      <c r="I33" s="11"/>
      <c r="J33" s="12"/>
      <c r="K33" s="13"/>
      <c r="L33" s="304"/>
      <c r="M33" s="2" t="s">
        <v>5</v>
      </c>
      <c r="N33" s="51" t="b">
        <f>#VALUE!</f>
        <v>0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 t="b">
        <f>#VALUE!</f>
        <v>0</v>
      </c>
      <c r="F34" s="331"/>
      <c r="G34" s="2" t="s">
        <v>6</v>
      </c>
      <c r="H34" s="48" t="b">
        <f>#VALUE!</f>
        <v>0</v>
      </c>
      <c r="I34" s="11"/>
      <c r="J34" s="12"/>
      <c r="K34" s="13"/>
      <c r="L34" s="304"/>
      <c r="M34" s="2" t="s">
        <v>6</v>
      </c>
      <c r="N34" s="51" t="b">
        <f>#VALUE!</f>
        <v>0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 t="b">
        <f>#VALUE!</f>
        <v>0</v>
      </c>
      <c r="F35" s="332"/>
      <c r="G35" s="3" t="s">
        <v>7</v>
      </c>
      <c r="H35" s="48" t="b">
        <f>#VALUE!</f>
        <v>0</v>
      </c>
      <c r="I35" s="18"/>
      <c r="J35" s="15"/>
      <c r="K35" s="5"/>
      <c r="L35" s="305"/>
      <c r="M35" s="3" t="s">
        <v>7</v>
      </c>
      <c r="N35" s="51" t="b">
        <f>#VALUE!</f>
        <v>0</v>
      </c>
    </row>
    <row r="36" spans="3:14" ht="16.5" thickBot="1">
      <c r="C36" s="43"/>
      <c r="D36" s="62" t="b">
        <f>#VALUE!</f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b">
        <f>#VALUE!</f>
        <v>0</v>
      </c>
      <c r="I39" s="333" t="str">
        <f>$I$1</f>
        <v>7. forduló</v>
      </c>
      <c r="J39" s="334"/>
      <c r="K39" s="335"/>
      <c r="L39" s="306" t="s">
        <v>0</v>
      </c>
      <c r="M39" s="307"/>
      <c r="N39" s="117" t="b">
        <f>#VALUE!</f>
        <v>0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/>
      <c r="G40" s="1"/>
      <c r="H40" s="116" t="b">
        <f aca="true" t="shared" si="9" ref="H40:H46">#VALUE!</f>
        <v>0</v>
      </c>
      <c r="I40" s="336"/>
      <c r="J40" s="337"/>
      <c r="K40" s="338"/>
      <c r="L40" s="303"/>
      <c r="M40" s="1"/>
      <c r="N40" s="117" t="b">
        <f aca="true" t="shared" si="10" ref="N40:N46">#VALUE!</f>
        <v>0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 t="b">
        <f>#VALUE!</f>
        <v>0</v>
      </c>
      <c r="F41" s="331"/>
      <c r="G41" s="2" t="s">
        <v>2</v>
      </c>
      <c r="H41" s="48" t="b">
        <f>#VALUE!</f>
        <v>0</v>
      </c>
      <c r="I41" s="8"/>
      <c r="J41" s="9"/>
      <c r="K41" s="10"/>
      <c r="L41" s="304"/>
      <c r="M41" s="2" t="s">
        <v>2</v>
      </c>
      <c r="N41" s="51" t="b">
        <f>#VALUE!</f>
        <v>0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 t="b">
        <f aca="true" t="shared" si="11" ref="D42:D47">#VALUE!</f>
        <v>0</v>
      </c>
      <c r="F42" s="331"/>
      <c r="G42" s="2" t="s">
        <v>3</v>
      </c>
      <c r="H42" s="48" t="b">
        <f>#VALUE!</f>
        <v>0</v>
      </c>
      <c r="I42" s="11"/>
      <c r="J42" s="12"/>
      <c r="K42" s="13"/>
      <c r="L42" s="304"/>
      <c r="M42" s="2" t="s">
        <v>3</v>
      </c>
      <c r="N42" s="51" t="b">
        <f>#VALUE!</f>
        <v>0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 t="b">
        <f>#VALUE!</f>
        <v>0</v>
      </c>
      <c r="F43" s="331"/>
      <c r="G43" s="2" t="s">
        <v>4</v>
      </c>
      <c r="H43" s="48" t="b">
        <f>#VALUE!</f>
        <v>0</v>
      </c>
      <c r="I43" s="11"/>
      <c r="J43" s="12"/>
      <c r="K43" s="13"/>
      <c r="L43" s="304"/>
      <c r="M43" s="2" t="s">
        <v>4</v>
      </c>
      <c r="N43" s="51" t="b">
        <f>#VALUE!</f>
        <v>0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 t="b">
        <f>#VALUE!</f>
        <v>0</v>
      </c>
      <c r="F44" s="331"/>
      <c r="G44" s="2" t="s">
        <v>5</v>
      </c>
      <c r="H44" s="48" t="b">
        <f>#VALUE!</f>
        <v>0</v>
      </c>
      <c r="I44" s="11"/>
      <c r="J44" s="12"/>
      <c r="K44" s="13"/>
      <c r="L44" s="304"/>
      <c r="M44" s="2" t="s">
        <v>5</v>
      </c>
      <c r="N44" s="51" t="b">
        <f>#VALUE!</f>
        <v>0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 t="b">
        <f>#VALUE!</f>
        <v>0</v>
      </c>
      <c r="F45" s="331"/>
      <c r="G45" s="2" t="s">
        <v>6</v>
      </c>
      <c r="H45" s="48" t="b">
        <f>#VALUE!</f>
        <v>0</v>
      </c>
      <c r="I45" s="11"/>
      <c r="J45" s="12"/>
      <c r="K45" s="13"/>
      <c r="L45" s="304"/>
      <c r="M45" s="2" t="s">
        <v>6</v>
      </c>
      <c r="N45" s="51" t="b">
        <f>#VALUE!</f>
        <v>0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 t="b">
        <f>#VALUE!</f>
        <v>0</v>
      </c>
      <c r="F46" s="332"/>
      <c r="G46" s="3" t="s">
        <v>7</v>
      </c>
      <c r="H46" s="48" t="b">
        <f>#VALUE!</f>
        <v>0</v>
      </c>
      <c r="I46" s="18"/>
      <c r="J46" s="15"/>
      <c r="K46" s="5"/>
      <c r="L46" s="305"/>
      <c r="M46" s="3" t="s">
        <v>7</v>
      </c>
      <c r="N46" s="51" t="b">
        <f>#VALUE!</f>
        <v>0</v>
      </c>
    </row>
    <row r="47" spans="3:14" ht="16.5" thickBot="1">
      <c r="C47" s="43"/>
      <c r="D47" s="62" t="b">
        <f>#VALUE!</f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7.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 t="b">
        <f>#VALUE!</f>
        <v>0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 t="b">
        <f aca="true" t="shared" si="14" ref="D53:D58">#VALUE!</f>
        <v>0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 t="b">
        <f>#VALUE!</f>
        <v>0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 t="b">
        <f>#VALUE!</f>
        <v>0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 t="b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 t="b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 t="b">
        <f>#VALUE!</f>
        <v>0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7.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 t="b">
        <f>#VALUE!</f>
        <v>0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 t="b">
        <f aca="true" t="shared" si="17" ref="D64:D69">#VALUE!</f>
        <v>0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 t="b">
        <f>#VALUE!</f>
        <v>0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 t="b">
        <f>#VALUE!</f>
        <v>0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 t="b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 t="b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 t="b">
        <f>#VALUE!</f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7.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8" ref="H73:H79">#VALUE!</f>
        <v>0</v>
      </c>
      <c r="I73" s="336"/>
      <c r="J73" s="337"/>
      <c r="K73" s="338"/>
      <c r="L73" s="303"/>
      <c r="M73" s="1"/>
      <c r="N73" s="117" t="b">
        <f aca="true" t="shared" si="19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 t="b">
        <f>#VALUE!</f>
        <v>0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 t="b">
        <f aca="true" t="shared" si="20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 t="b">
        <f>#VALUE!</f>
        <v>0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 t="b">
        <f>#VALUE!</f>
        <v>0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 t="b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 t="b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 t="b">
        <f>#VALUE!</f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7.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1" ref="H84:H90">#VALUE!</f>
        <v>0</v>
      </c>
      <c r="I84" s="336"/>
      <c r="J84" s="337"/>
      <c r="K84" s="338"/>
      <c r="L84" s="303"/>
      <c r="M84" s="1"/>
      <c r="N84" s="117" t="b">
        <f aca="true" t="shared" si="22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 t="b">
        <f>#VALUE!</f>
        <v>0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 t="b">
        <f aca="true" t="shared" si="23" ref="D86:D91">#VALUE!</f>
        <v>0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 t="b">
        <f>#VALUE!</f>
        <v>0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 t="b">
        <f>#VALUE!</f>
        <v>0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 t="b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 t="b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 t="b">
        <f>#VALUE!</f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7.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4" ref="H95:H101">#VALUE!</f>
        <v>0</v>
      </c>
      <c r="I95" s="336"/>
      <c r="J95" s="337"/>
      <c r="K95" s="338"/>
      <c r="L95" s="303"/>
      <c r="M95" s="1"/>
      <c r="N95" s="117" t="b">
        <f aca="true" t="shared" si="25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6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7.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7" ref="H106:H112">#VALUE!</f>
        <v>0</v>
      </c>
      <c r="I106" s="336"/>
      <c r="J106" s="337"/>
      <c r="K106" s="338"/>
      <c r="L106" s="303"/>
      <c r="M106" s="1"/>
      <c r="N106" s="117" t="b">
        <f aca="true" t="shared" si="28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9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30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1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customHeight="1" thickBot="1">
      <c r="A139" s="303">
        <v>13</v>
      </c>
      <c r="B139" s="32"/>
      <c r="C139" s="38" t="str">
        <f>'Input adatok'!C136</f>
        <v>Játékos Neve:</v>
      </c>
    </row>
    <row r="140" spans="1:4" ht="13.5" customHeight="1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customHeight="1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customHeight="1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customHeight="1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customHeight="1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customHeight="1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customHeight="1" thickBot="1">
      <c r="A150" s="303">
        <v>14</v>
      </c>
      <c r="B150" s="32"/>
      <c r="C150" s="38" t="str">
        <f>'Input adatok'!C147</f>
        <v>Játékos Neve:</v>
      </c>
    </row>
    <row r="151" spans="1:4" ht="13.5" customHeight="1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customHeight="1" thickBot="1">
      <c r="A152" s="304"/>
      <c r="B152" s="33" t="s">
        <v>3</v>
      </c>
      <c r="C152" s="38" t="str">
        <f>'Input adatok'!C149</f>
        <v>14-2</v>
      </c>
      <c r="D152" s="58" t="b">
        <f aca="true" t="shared" si="32" ref="D152:D157">#VALUE!</f>
        <v>0</v>
      </c>
    </row>
    <row r="153" spans="1:4" ht="13.5" customHeight="1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customHeight="1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customHeight="1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customHeight="1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customHeight="1" thickBot="1">
      <c r="A161" s="303">
        <v>15</v>
      </c>
      <c r="B161" s="1"/>
      <c r="C161" s="38" t="str">
        <f>'Input adatok'!C158</f>
        <v>Játékos Neve:</v>
      </c>
    </row>
    <row r="162" spans="1:4" ht="13.5" customHeight="1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customHeight="1" thickBot="1">
      <c r="A163" s="304"/>
      <c r="B163" s="33" t="s">
        <v>3</v>
      </c>
      <c r="C163" s="38" t="str">
        <f>'Input adatok'!C160</f>
        <v>15-2</v>
      </c>
      <c r="D163" s="58" t="b">
        <f aca="true" t="shared" si="33" ref="D163:D168">#VALUE!</f>
        <v>0</v>
      </c>
    </row>
    <row r="164" spans="1:4" ht="13.5" customHeight="1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customHeight="1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customHeight="1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customHeight="1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customHeight="1" thickBot="1">
      <c r="A172" s="303">
        <v>16</v>
      </c>
      <c r="B172" s="32"/>
      <c r="C172" s="38" t="str">
        <f>'Input adatok'!C169</f>
        <v>Játékos Neve:</v>
      </c>
    </row>
    <row r="173" spans="1:4" ht="13.5" customHeight="1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customHeight="1" thickBot="1">
      <c r="A174" s="304"/>
      <c r="B174" s="33" t="s">
        <v>3</v>
      </c>
      <c r="C174" s="38" t="str">
        <f>'Input adatok'!C171</f>
        <v>16-2</v>
      </c>
      <c r="D174" s="58" t="b">
        <f aca="true" t="shared" si="34" ref="D174:D179">#VALUE!</f>
        <v>0</v>
      </c>
    </row>
    <row r="175" spans="1:4" ht="13.5" customHeight="1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customHeight="1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customHeight="1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customHeight="1" thickBot="1">
      <c r="A178" s="305"/>
      <c r="B178" s="34" t="s">
        <v>7</v>
      </c>
      <c r="C178" s="38" t="str">
        <f>'Input adatok'!C175</f>
        <v>16-6</v>
      </c>
      <c r="D178" s="58" t="b">
        <f>#VALUE!</f>
        <v>0</v>
      </c>
    </row>
    <row r="179" spans="3:4" ht="15.75">
      <c r="C179" s="52"/>
      <c r="D179" s="63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customHeight="1" thickBot="1">
      <c r="A183" s="303">
        <v>17</v>
      </c>
      <c r="B183" s="32"/>
      <c r="C183" s="38" t="str">
        <f>'Input adatok'!C180</f>
        <v>Játékos Neve:</v>
      </c>
    </row>
    <row r="184" spans="1:4" ht="13.5" customHeight="1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customHeight="1" thickBot="1">
      <c r="A185" s="304"/>
      <c r="B185" s="33" t="s">
        <v>3</v>
      </c>
      <c r="C185" s="38" t="str">
        <f>'Input adatok'!C182</f>
        <v>17-2</v>
      </c>
      <c r="D185" s="58" t="b">
        <f aca="true" t="shared" si="35" ref="D185:D190">#VALUE!</f>
        <v>0</v>
      </c>
    </row>
    <row r="186" spans="1:4" ht="13.5" customHeight="1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customHeight="1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customHeight="1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customHeight="1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customHeight="1" thickBot="1">
      <c r="A194" s="303">
        <v>18</v>
      </c>
      <c r="B194" s="32"/>
      <c r="C194" s="38" t="str">
        <f>'Input adatok'!C191</f>
        <v>Játékos Neve:</v>
      </c>
    </row>
    <row r="195" spans="1:4" ht="13.5" customHeight="1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customHeight="1" thickBot="1">
      <c r="A196" s="304"/>
      <c r="B196" s="33" t="s">
        <v>3</v>
      </c>
      <c r="C196" s="38" t="str">
        <f>'Input adatok'!C193</f>
        <v>18-2</v>
      </c>
      <c r="D196" s="58" t="b">
        <f aca="true" t="shared" si="36" ref="D196:D201">#VALUE!</f>
        <v>0</v>
      </c>
    </row>
    <row r="197" spans="1:4" ht="13.5" customHeight="1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customHeight="1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customHeight="1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customHeight="1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customHeight="1" thickBot="1">
      <c r="A205" s="303">
        <v>19</v>
      </c>
      <c r="B205" s="32"/>
      <c r="C205" s="38" t="str">
        <f>'Input adatok'!C202</f>
        <v>Játékos Neve:</v>
      </c>
    </row>
    <row r="206" spans="1:4" ht="13.5" customHeight="1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customHeight="1" thickBot="1">
      <c r="A207" s="304"/>
      <c r="B207" s="33" t="s">
        <v>3</v>
      </c>
      <c r="C207" s="38" t="str">
        <f>'Input adatok'!C204</f>
        <v>19-2</v>
      </c>
      <c r="D207" s="58" t="b">
        <f aca="true" t="shared" si="37" ref="D207:D212">#VALUE!</f>
        <v>0</v>
      </c>
    </row>
    <row r="208" spans="1:4" ht="13.5" customHeight="1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customHeight="1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customHeight="1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customHeight="1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customHeight="1" thickBot="1">
      <c r="A216" s="303">
        <v>20</v>
      </c>
      <c r="B216" s="32"/>
      <c r="C216" s="38" t="str">
        <f>'Input adatok'!C213</f>
        <v>Játékos Neve:</v>
      </c>
    </row>
    <row r="217" spans="1:4" ht="13.5" customHeight="1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customHeight="1" thickBot="1">
      <c r="A218" s="304"/>
      <c r="B218" s="33" t="s">
        <v>3</v>
      </c>
      <c r="C218" s="38" t="str">
        <f>'Input adatok'!C215</f>
        <v>120-2</v>
      </c>
      <c r="D218" s="58" t="b">
        <f aca="true" t="shared" si="38" ref="D218:D223">#VALUE!</f>
        <v>0</v>
      </c>
    </row>
    <row r="219" spans="1:4" ht="13.5" customHeight="1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customHeight="1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customHeight="1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customHeight="1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A1">
      <selection activeCell="L7" sqref="L7:L13"/>
    </sheetView>
  </sheetViews>
  <sheetFormatPr defaultColWidth="9.140625" defaultRowHeight="12.75"/>
  <cols>
    <col min="1" max="2" width="9.140625" style="0" customWidth="1"/>
    <col min="3" max="3" width="13.28125" style="42" customWidth="1"/>
    <col min="4" max="4" width="9.140625" style="0" bestFit="1" customWidth="1"/>
    <col min="5" max="5" width="9.140625" style="0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55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adatok'!$C$3</f>
        <v>1.cs. Petőfi</v>
      </c>
      <c r="F6" s="306" t="s">
        <v>0</v>
      </c>
      <c r="G6" s="307"/>
      <c r="H6" s="116" t="b">
        <f>#VALUE!</f>
        <v>0</v>
      </c>
      <c r="I6" s="333" t="str">
        <f>$I$1</f>
        <v>8. forduló</v>
      </c>
      <c r="J6" s="334"/>
      <c r="K6" s="335"/>
      <c r="L6" s="306" t="s">
        <v>0</v>
      </c>
      <c r="M6" s="307"/>
      <c r="N6" s="117" t="b">
        <f>#VALUE!</f>
        <v>0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/>
      <c r="G7" s="1"/>
      <c r="H7" s="116" t="b">
        <f aca="true" t="shared" si="0" ref="H7:H13">#VALUE!</f>
        <v>0</v>
      </c>
      <c r="I7" s="336"/>
      <c r="J7" s="337"/>
      <c r="K7" s="338"/>
      <c r="L7" s="303"/>
      <c r="M7" s="1"/>
      <c r="N7" s="117" t="b">
        <f aca="true" t="shared" si="1" ref="N7:N13">#VALUE!</f>
        <v>0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 t="b">
        <f>#VALUE!</f>
        <v>0</v>
      </c>
      <c r="F8" s="331"/>
      <c r="G8" s="2" t="s">
        <v>2</v>
      </c>
      <c r="H8" s="48" t="b">
        <f>#VALUE!</f>
        <v>0</v>
      </c>
      <c r="I8" s="8"/>
      <c r="J8" s="9"/>
      <c r="K8" s="10"/>
      <c r="L8" s="304"/>
      <c r="M8" s="2" t="s">
        <v>2</v>
      </c>
      <c r="N8" s="51" t="b">
        <f>#VALUE!</f>
        <v>0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 t="b">
        <f aca="true" t="shared" si="2" ref="D9:D14">#VALUE!</f>
        <v>0</v>
      </c>
      <c r="F9" s="331"/>
      <c r="G9" s="2" t="s">
        <v>3</v>
      </c>
      <c r="H9" s="48" t="b">
        <f>#VALUE!</f>
        <v>0</v>
      </c>
      <c r="I9" s="11"/>
      <c r="J9" s="12"/>
      <c r="K9" s="13"/>
      <c r="L9" s="304"/>
      <c r="M9" s="2" t="s">
        <v>3</v>
      </c>
      <c r="N9" s="51" t="b">
        <f>#VALUE!</f>
        <v>0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 t="b">
        <f>#VALUE!</f>
        <v>0</v>
      </c>
      <c r="F10" s="331"/>
      <c r="G10" s="2" t="s">
        <v>4</v>
      </c>
      <c r="H10" s="48" t="b">
        <f>#VALUE!</f>
        <v>0</v>
      </c>
      <c r="I10" s="11"/>
      <c r="J10" s="12"/>
      <c r="K10" s="13"/>
      <c r="L10" s="304"/>
      <c r="M10" s="2" t="s">
        <v>4</v>
      </c>
      <c r="N10" s="51" t="b">
        <f>#VALUE!</f>
        <v>0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 t="b">
        <f>#VALUE!</f>
        <v>0</v>
      </c>
      <c r="F11" s="331"/>
      <c r="G11" s="2" t="s">
        <v>5</v>
      </c>
      <c r="H11" s="48" t="b">
        <f>#VALUE!</f>
        <v>0</v>
      </c>
      <c r="I11" s="11"/>
      <c r="J11" s="12"/>
      <c r="K11" s="13"/>
      <c r="L11" s="304"/>
      <c r="M11" s="2" t="s">
        <v>5</v>
      </c>
      <c r="N11" s="51" t="b">
        <f>#VALUE!</f>
        <v>0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8" t="b">
        <f>#VALUE!</f>
        <v>0</v>
      </c>
      <c r="F12" s="331"/>
      <c r="G12" s="2" t="s">
        <v>6</v>
      </c>
      <c r="H12" s="48" t="b">
        <f>#VALUE!</f>
        <v>0</v>
      </c>
      <c r="I12" s="11"/>
      <c r="J12" s="12"/>
      <c r="K12" s="13"/>
      <c r="L12" s="304"/>
      <c r="M12" s="2" t="s">
        <v>6</v>
      </c>
      <c r="N12" s="51" t="b">
        <f>#VALUE!</f>
        <v>0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59" t="b">
        <f>#VALUE!</f>
        <v>0</v>
      </c>
      <c r="F13" s="332"/>
      <c r="G13" s="3" t="s">
        <v>7</v>
      </c>
      <c r="H13" s="48" t="b">
        <f>#VALUE!</f>
        <v>0</v>
      </c>
      <c r="I13" s="14"/>
      <c r="J13" s="15"/>
      <c r="K13" s="5"/>
      <c r="L13" s="305"/>
      <c r="M13" s="3" t="s">
        <v>7</v>
      </c>
      <c r="N13" s="51" t="b">
        <f>#VALUE!</f>
        <v>0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2" t="b">
        <f>#VALUE!</f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b">
        <f>#VALUE!</f>
        <v>0</v>
      </c>
      <c r="I17" s="333" t="str">
        <f>$I$1</f>
        <v>8. forduló</v>
      </c>
      <c r="J17" s="334"/>
      <c r="K17" s="335"/>
      <c r="L17" s="306" t="s">
        <v>0</v>
      </c>
      <c r="M17" s="307"/>
      <c r="N17" s="117" t="b">
        <f>#VALUE!</f>
        <v>0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/>
      <c r="G18" s="1"/>
      <c r="H18" s="116" t="b">
        <f aca="true" t="shared" si="3" ref="H18:H24">#VALUE!</f>
        <v>0</v>
      </c>
      <c r="I18" s="336"/>
      <c r="J18" s="337"/>
      <c r="K18" s="338"/>
      <c r="L18" s="303"/>
      <c r="M18" s="1"/>
      <c r="N18" s="117" t="b">
        <f aca="true" t="shared" si="4" ref="N18:N24">#VALUE!</f>
        <v>0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 t="b">
        <f>#VALUE!</f>
        <v>0</v>
      </c>
      <c r="F19" s="331"/>
      <c r="G19" s="2" t="s">
        <v>2</v>
      </c>
      <c r="H19" s="48" t="b">
        <f>#VALUE!</f>
        <v>0</v>
      </c>
      <c r="I19" s="8"/>
      <c r="J19" s="9"/>
      <c r="K19" s="10"/>
      <c r="L19" s="304"/>
      <c r="M19" s="2" t="s">
        <v>2</v>
      </c>
      <c r="N19" s="51" t="b">
        <f>#VALUE!</f>
        <v>0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 t="b">
        <f aca="true" t="shared" si="5" ref="D20:D25">#VALUE!</f>
        <v>0</v>
      </c>
      <c r="F20" s="331"/>
      <c r="G20" s="2" t="s">
        <v>3</v>
      </c>
      <c r="H20" s="48" t="b">
        <f>#VALUE!</f>
        <v>0</v>
      </c>
      <c r="I20" s="11"/>
      <c r="J20" s="12"/>
      <c r="K20" s="13"/>
      <c r="L20" s="304"/>
      <c r="M20" s="2" t="s">
        <v>3</v>
      </c>
      <c r="N20" s="51" t="b">
        <f>#VALUE!</f>
        <v>0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 t="b">
        <f>#VALUE!</f>
        <v>0</v>
      </c>
      <c r="F21" s="331"/>
      <c r="G21" s="2" t="s">
        <v>4</v>
      </c>
      <c r="H21" s="48" t="b">
        <f>#VALUE!</f>
        <v>0</v>
      </c>
      <c r="I21" s="11"/>
      <c r="J21" s="12"/>
      <c r="K21" s="13"/>
      <c r="L21" s="304"/>
      <c r="M21" s="2" t="s">
        <v>4</v>
      </c>
      <c r="N21" s="51" t="b">
        <f>#VALUE!</f>
        <v>0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 t="b">
        <f>#VALUE!</f>
        <v>0</v>
      </c>
      <c r="F22" s="331"/>
      <c r="G22" s="2" t="s">
        <v>5</v>
      </c>
      <c r="H22" s="48" t="b">
        <f>#VALUE!</f>
        <v>0</v>
      </c>
      <c r="I22" s="11"/>
      <c r="J22" s="12"/>
      <c r="K22" s="13"/>
      <c r="L22" s="304"/>
      <c r="M22" s="2" t="s">
        <v>5</v>
      </c>
      <c r="N22" s="51" t="b">
        <f>#VALUE!</f>
        <v>0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 t="b">
        <f>#VALUE!</f>
        <v>0</v>
      </c>
      <c r="F23" s="331"/>
      <c r="G23" s="2" t="s">
        <v>6</v>
      </c>
      <c r="H23" s="48" t="b">
        <f>#VALUE!</f>
        <v>0</v>
      </c>
      <c r="I23" s="11"/>
      <c r="J23" s="12"/>
      <c r="K23" s="13"/>
      <c r="L23" s="304"/>
      <c r="M23" s="2" t="s">
        <v>6</v>
      </c>
      <c r="N23" s="51" t="b">
        <f>#VALUE!</f>
        <v>0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 t="b">
        <f>#VALUE!</f>
        <v>0</v>
      </c>
      <c r="F24" s="332"/>
      <c r="G24" s="3" t="s">
        <v>7</v>
      </c>
      <c r="H24" s="48" t="b">
        <f>#VALUE!</f>
        <v>0</v>
      </c>
      <c r="I24" s="18"/>
      <c r="J24" s="15"/>
      <c r="K24" s="5"/>
      <c r="L24" s="305"/>
      <c r="M24" s="3" t="s">
        <v>7</v>
      </c>
      <c r="N24" s="51" t="b">
        <f>#VALUE!</f>
        <v>0</v>
      </c>
    </row>
    <row r="25" spans="3:14" ht="16.5" customHeight="1" thickBot="1">
      <c r="C25" s="43"/>
      <c r="D25" s="62" t="b">
        <f>#VALUE!</f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b">
        <f>#VALUE!</f>
        <v>0</v>
      </c>
      <c r="I28" s="333" t="str">
        <f>$I$1</f>
        <v>8. forduló</v>
      </c>
      <c r="J28" s="334"/>
      <c r="K28" s="335"/>
      <c r="L28" s="306" t="s">
        <v>0</v>
      </c>
      <c r="M28" s="307"/>
      <c r="N28" s="117" t="b">
        <f>#VALUE!</f>
        <v>0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/>
      <c r="G29" s="1"/>
      <c r="H29" s="116" t="b">
        <f aca="true" t="shared" si="6" ref="H29:H35">#VALUE!</f>
        <v>0</v>
      </c>
      <c r="I29" s="336"/>
      <c r="J29" s="337"/>
      <c r="K29" s="338"/>
      <c r="L29" s="303"/>
      <c r="M29" s="1"/>
      <c r="N29" s="117" t="b">
        <f aca="true" t="shared" si="7" ref="N29:N35">#VALUE!</f>
        <v>0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 t="b">
        <f>#VALUE!</f>
        <v>0</v>
      </c>
      <c r="F30" s="331"/>
      <c r="G30" s="2" t="s">
        <v>2</v>
      </c>
      <c r="H30" s="48" t="b">
        <f>#VALUE!</f>
        <v>0</v>
      </c>
      <c r="I30" s="8"/>
      <c r="J30" s="9"/>
      <c r="K30" s="10"/>
      <c r="L30" s="304"/>
      <c r="M30" s="2" t="s">
        <v>2</v>
      </c>
      <c r="N30" s="51" t="b">
        <f>#VALUE!</f>
        <v>0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 t="b">
        <f aca="true" t="shared" si="8" ref="D31:D36">#VALUE!</f>
        <v>0</v>
      </c>
      <c r="F31" s="331"/>
      <c r="G31" s="2" t="s">
        <v>3</v>
      </c>
      <c r="H31" s="48" t="b">
        <f>#VALUE!</f>
        <v>0</v>
      </c>
      <c r="I31" s="11"/>
      <c r="J31" s="12"/>
      <c r="K31" s="13"/>
      <c r="L31" s="304"/>
      <c r="M31" s="2" t="s">
        <v>3</v>
      </c>
      <c r="N31" s="51" t="b">
        <f>#VALUE!</f>
        <v>0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 t="b">
        <f>#VALUE!</f>
        <v>0</v>
      </c>
      <c r="F32" s="331"/>
      <c r="G32" s="2" t="s">
        <v>4</v>
      </c>
      <c r="H32" s="48" t="b">
        <f>#VALUE!</f>
        <v>0</v>
      </c>
      <c r="I32" s="11"/>
      <c r="J32" s="12"/>
      <c r="K32" s="13"/>
      <c r="L32" s="304"/>
      <c r="M32" s="2" t="s">
        <v>4</v>
      </c>
      <c r="N32" s="51" t="b">
        <f>#VALUE!</f>
        <v>0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 t="b">
        <f>#VALUE!</f>
        <v>0</v>
      </c>
      <c r="F33" s="331"/>
      <c r="G33" s="2" t="s">
        <v>5</v>
      </c>
      <c r="H33" s="48" t="b">
        <f>#VALUE!</f>
        <v>0</v>
      </c>
      <c r="I33" s="11"/>
      <c r="J33" s="12"/>
      <c r="K33" s="13"/>
      <c r="L33" s="304"/>
      <c r="M33" s="2" t="s">
        <v>5</v>
      </c>
      <c r="N33" s="51" t="b">
        <f>#VALUE!</f>
        <v>0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 t="b">
        <f>#VALUE!</f>
        <v>0</v>
      </c>
      <c r="F34" s="331"/>
      <c r="G34" s="2" t="s">
        <v>6</v>
      </c>
      <c r="H34" s="48" t="b">
        <f>#VALUE!</f>
        <v>0</v>
      </c>
      <c r="I34" s="11"/>
      <c r="J34" s="12"/>
      <c r="K34" s="13"/>
      <c r="L34" s="304"/>
      <c r="M34" s="2" t="s">
        <v>6</v>
      </c>
      <c r="N34" s="51" t="b">
        <f>#VALUE!</f>
        <v>0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 t="b">
        <f>#VALUE!</f>
        <v>0</v>
      </c>
      <c r="F35" s="332"/>
      <c r="G35" s="3" t="s">
        <v>7</v>
      </c>
      <c r="H35" s="48" t="b">
        <f>#VALUE!</f>
        <v>0</v>
      </c>
      <c r="I35" s="18"/>
      <c r="J35" s="15"/>
      <c r="K35" s="5"/>
      <c r="L35" s="305"/>
      <c r="M35" s="3" t="s">
        <v>7</v>
      </c>
      <c r="N35" s="51" t="b">
        <f>#VALUE!</f>
        <v>0</v>
      </c>
    </row>
    <row r="36" spans="3:14" ht="16.5" thickBot="1">
      <c r="C36" s="43"/>
      <c r="D36" s="62" t="b">
        <f>#VALUE!</f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b">
        <f>#VALUE!</f>
        <v>0</v>
      </c>
      <c r="I39" s="333" t="str">
        <f>$I$1</f>
        <v>8. forduló</v>
      </c>
      <c r="J39" s="334"/>
      <c r="K39" s="335"/>
      <c r="L39" s="306" t="s">
        <v>0</v>
      </c>
      <c r="M39" s="307"/>
      <c r="N39" s="117" t="b">
        <f>#VALUE!</f>
        <v>0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/>
      <c r="G40" s="1"/>
      <c r="H40" s="116" t="b">
        <f aca="true" t="shared" si="9" ref="H40:H46">#VALUE!</f>
        <v>0</v>
      </c>
      <c r="I40" s="336"/>
      <c r="J40" s="337"/>
      <c r="K40" s="338"/>
      <c r="L40" s="303"/>
      <c r="M40" s="1"/>
      <c r="N40" s="117" t="b">
        <f aca="true" t="shared" si="10" ref="N40:N46">#VALUE!</f>
        <v>0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 t="b">
        <f>#VALUE!</f>
        <v>0</v>
      </c>
      <c r="F41" s="331"/>
      <c r="G41" s="2" t="s">
        <v>2</v>
      </c>
      <c r="H41" s="48" t="b">
        <f>#VALUE!</f>
        <v>0</v>
      </c>
      <c r="I41" s="8"/>
      <c r="J41" s="9"/>
      <c r="K41" s="10"/>
      <c r="L41" s="304"/>
      <c r="M41" s="2" t="s">
        <v>2</v>
      </c>
      <c r="N41" s="51" t="b">
        <f>#VALUE!</f>
        <v>0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 t="b">
        <f aca="true" t="shared" si="11" ref="D42:D47">#VALUE!</f>
        <v>0</v>
      </c>
      <c r="F42" s="331"/>
      <c r="G42" s="2" t="s">
        <v>3</v>
      </c>
      <c r="H42" s="48" t="b">
        <f>#VALUE!</f>
        <v>0</v>
      </c>
      <c r="I42" s="11"/>
      <c r="J42" s="12"/>
      <c r="K42" s="13"/>
      <c r="L42" s="304"/>
      <c r="M42" s="2" t="s">
        <v>3</v>
      </c>
      <c r="N42" s="51" t="b">
        <f>#VALUE!</f>
        <v>0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 t="b">
        <f>#VALUE!</f>
        <v>0</v>
      </c>
      <c r="F43" s="331"/>
      <c r="G43" s="2" t="s">
        <v>4</v>
      </c>
      <c r="H43" s="48" t="b">
        <f>#VALUE!</f>
        <v>0</v>
      </c>
      <c r="I43" s="11"/>
      <c r="J43" s="12"/>
      <c r="K43" s="13"/>
      <c r="L43" s="304"/>
      <c r="M43" s="2" t="s">
        <v>4</v>
      </c>
      <c r="N43" s="51" t="b">
        <f>#VALUE!</f>
        <v>0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 t="b">
        <f>#VALUE!</f>
        <v>0</v>
      </c>
      <c r="F44" s="331"/>
      <c r="G44" s="2" t="s">
        <v>5</v>
      </c>
      <c r="H44" s="48" t="b">
        <f>#VALUE!</f>
        <v>0</v>
      </c>
      <c r="I44" s="11"/>
      <c r="J44" s="12"/>
      <c r="K44" s="13"/>
      <c r="L44" s="304"/>
      <c r="M44" s="2" t="s">
        <v>5</v>
      </c>
      <c r="N44" s="51" t="b">
        <f>#VALUE!</f>
        <v>0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 t="b">
        <f>#VALUE!</f>
        <v>0</v>
      </c>
      <c r="F45" s="331"/>
      <c r="G45" s="2" t="s">
        <v>6</v>
      </c>
      <c r="H45" s="48" t="b">
        <f>#VALUE!</f>
        <v>0</v>
      </c>
      <c r="I45" s="11"/>
      <c r="J45" s="12"/>
      <c r="K45" s="13"/>
      <c r="L45" s="304"/>
      <c r="M45" s="2" t="s">
        <v>6</v>
      </c>
      <c r="N45" s="51" t="b">
        <f>#VALUE!</f>
        <v>0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 t="b">
        <f>#VALUE!</f>
        <v>0</v>
      </c>
      <c r="F46" s="332"/>
      <c r="G46" s="3" t="s">
        <v>7</v>
      </c>
      <c r="H46" s="48" t="b">
        <f>#VALUE!</f>
        <v>0</v>
      </c>
      <c r="I46" s="18"/>
      <c r="J46" s="15"/>
      <c r="K46" s="5"/>
      <c r="L46" s="305"/>
      <c r="M46" s="3" t="s">
        <v>7</v>
      </c>
      <c r="N46" s="51" t="b">
        <f>#VALUE!</f>
        <v>0</v>
      </c>
    </row>
    <row r="47" spans="3:14" ht="16.5" thickBot="1">
      <c r="C47" s="43"/>
      <c r="D47" s="62" t="b">
        <f>#VALUE!</f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8.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 t="b">
        <f>#VALUE!</f>
        <v>0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 t="b">
        <f aca="true" t="shared" si="14" ref="D53:D58">#VALUE!</f>
        <v>0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 t="b">
        <f>#VALUE!</f>
        <v>0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 t="b">
        <f>#VALUE!</f>
        <v>0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 t="b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 t="b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 t="b">
        <f>#VALUE!</f>
        <v>0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8.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 t="b">
        <f>#VALUE!</f>
        <v>0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 t="b">
        <f aca="true" t="shared" si="17" ref="D64:D69">#VALUE!</f>
        <v>0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 t="b">
        <f>#VALUE!</f>
        <v>0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 t="b">
        <f>#VALUE!</f>
        <v>0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 t="b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 t="b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 t="b">
        <f>#VALUE!</f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8.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8" ref="H73:H79">#VALUE!</f>
        <v>0</v>
      </c>
      <c r="I73" s="336"/>
      <c r="J73" s="337"/>
      <c r="K73" s="338"/>
      <c r="L73" s="303"/>
      <c r="M73" s="1"/>
      <c r="N73" s="117" t="b">
        <f aca="true" t="shared" si="19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 t="b">
        <f>#VALUE!</f>
        <v>0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 t="b">
        <f aca="true" t="shared" si="20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 t="b">
        <f>#VALUE!</f>
        <v>0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 t="b">
        <f>#VALUE!</f>
        <v>0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 t="b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 t="b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 t="b">
        <f>#VALUE!</f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8.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1" ref="H84:H90">#VALUE!</f>
        <v>0</v>
      </c>
      <c r="I84" s="336"/>
      <c r="J84" s="337"/>
      <c r="K84" s="338"/>
      <c r="L84" s="303"/>
      <c r="M84" s="1"/>
      <c r="N84" s="117" t="b">
        <f aca="true" t="shared" si="22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 t="b">
        <f>#VALUE!</f>
        <v>0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 t="b">
        <f aca="true" t="shared" si="23" ref="D86:D91">#VALUE!</f>
        <v>0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 t="b">
        <f>#VALUE!</f>
        <v>0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 t="b">
        <f>#VALUE!</f>
        <v>0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 t="b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 t="b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 t="b">
        <f>#VALUE!</f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8.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4" ref="H95:H101">#VALUE!</f>
        <v>0</v>
      </c>
      <c r="I95" s="336"/>
      <c r="J95" s="337"/>
      <c r="K95" s="338"/>
      <c r="L95" s="303"/>
      <c r="M95" s="1"/>
      <c r="N95" s="117" t="b">
        <f aca="true" t="shared" si="25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6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8.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7" ref="H106:H112">#VALUE!</f>
        <v>0</v>
      </c>
      <c r="I106" s="336"/>
      <c r="J106" s="337"/>
      <c r="K106" s="338"/>
      <c r="L106" s="303"/>
      <c r="M106" s="1"/>
      <c r="N106" s="117" t="b">
        <f aca="true" t="shared" si="28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9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30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1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customHeight="1" thickBot="1">
      <c r="A139" s="303">
        <v>13</v>
      </c>
      <c r="B139" s="32"/>
      <c r="C139" s="38" t="str">
        <f>'Input adatok'!C136</f>
        <v>Játékos Neve:</v>
      </c>
    </row>
    <row r="140" spans="1:4" ht="13.5" customHeight="1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customHeight="1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customHeight="1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customHeight="1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customHeight="1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customHeight="1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customHeight="1" thickBot="1">
      <c r="A150" s="303">
        <v>14</v>
      </c>
      <c r="B150" s="32"/>
      <c r="C150" s="38" t="str">
        <f>'Input adatok'!C147</f>
        <v>Játékos Neve:</v>
      </c>
    </row>
    <row r="151" spans="1:4" ht="13.5" customHeight="1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customHeight="1" thickBot="1">
      <c r="A152" s="304"/>
      <c r="B152" s="33" t="s">
        <v>3</v>
      </c>
      <c r="C152" s="38" t="str">
        <f>'Input adatok'!C149</f>
        <v>14-2</v>
      </c>
      <c r="D152" s="58" t="b">
        <f aca="true" t="shared" si="32" ref="D152:D157">#VALUE!</f>
        <v>0</v>
      </c>
    </row>
    <row r="153" spans="1:4" ht="13.5" customHeight="1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customHeight="1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customHeight="1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customHeight="1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customHeight="1" thickBot="1">
      <c r="A161" s="303">
        <v>15</v>
      </c>
      <c r="B161" s="1"/>
      <c r="C161" s="38" t="str">
        <f>'Input adatok'!C158</f>
        <v>Játékos Neve:</v>
      </c>
    </row>
    <row r="162" spans="1:4" ht="13.5" customHeight="1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customHeight="1" thickBot="1">
      <c r="A163" s="304"/>
      <c r="B163" s="33" t="s">
        <v>3</v>
      </c>
      <c r="C163" s="38" t="str">
        <f>'Input adatok'!C160</f>
        <v>15-2</v>
      </c>
      <c r="D163" s="58" t="b">
        <f aca="true" t="shared" si="33" ref="D163:D168">#VALUE!</f>
        <v>0</v>
      </c>
    </row>
    <row r="164" spans="1:4" ht="13.5" customHeight="1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customHeight="1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customHeight="1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customHeight="1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customHeight="1" thickBot="1">
      <c r="A172" s="303">
        <v>16</v>
      </c>
      <c r="B172" s="32"/>
      <c r="C172" s="38" t="str">
        <f>'Input adatok'!C169</f>
        <v>Játékos Neve:</v>
      </c>
    </row>
    <row r="173" spans="1:4" ht="13.5" customHeight="1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customHeight="1" thickBot="1">
      <c r="A174" s="304"/>
      <c r="B174" s="33" t="s">
        <v>3</v>
      </c>
      <c r="C174" s="38" t="str">
        <f>'Input adatok'!C171</f>
        <v>16-2</v>
      </c>
      <c r="D174" s="58" t="b">
        <f aca="true" t="shared" si="34" ref="D174:D179">#VALUE!</f>
        <v>0</v>
      </c>
    </row>
    <row r="175" spans="1:4" ht="13.5" customHeight="1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customHeight="1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customHeight="1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customHeight="1" thickBot="1">
      <c r="A178" s="305"/>
      <c r="B178" s="34" t="s">
        <v>7</v>
      </c>
      <c r="C178" s="38" t="str">
        <f>'Input adatok'!C175</f>
        <v>16-6</v>
      </c>
      <c r="D178" s="58" t="b">
        <f>#VALUE!</f>
        <v>0</v>
      </c>
    </row>
    <row r="179" spans="3:4" ht="15.75">
      <c r="C179" s="52"/>
      <c r="D179" s="63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customHeight="1" thickBot="1">
      <c r="A183" s="303">
        <v>17</v>
      </c>
      <c r="B183" s="32"/>
      <c r="C183" s="38" t="str">
        <f>'Input adatok'!C180</f>
        <v>Játékos Neve:</v>
      </c>
    </row>
    <row r="184" spans="1:4" ht="13.5" customHeight="1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customHeight="1" thickBot="1">
      <c r="A185" s="304"/>
      <c r="B185" s="33" t="s">
        <v>3</v>
      </c>
      <c r="C185" s="38" t="str">
        <f>'Input adatok'!C182</f>
        <v>17-2</v>
      </c>
      <c r="D185" s="58" t="b">
        <f aca="true" t="shared" si="35" ref="D185:D190">#VALUE!</f>
        <v>0</v>
      </c>
    </row>
    <row r="186" spans="1:4" ht="13.5" customHeight="1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customHeight="1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customHeight="1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customHeight="1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customHeight="1" thickBot="1">
      <c r="A194" s="303">
        <v>18</v>
      </c>
      <c r="B194" s="32"/>
      <c r="C194" s="38" t="str">
        <f>'Input adatok'!C191</f>
        <v>Játékos Neve:</v>
      </c>
    </row>
    <row r="195" spans="1:4" ht="13.5" customHeight="1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customHeight="1" thickBot="1">
      <c r="A196" s="304"/>
      <c r="B196" s="33" t="s">
        <v>3</v>
      </c>
      <c r="C196" s="38" t="str">
        <f>'Input adatok'!C193</f>
        <v>18-2</v>
      </c>
      <c r="D196" s="58" t="b">
        <f aca="true" t="shared" si="36" ref="D196:D201">#VALUE!</f>
        <v>0</v>
      </c>
    </row>
    <row r="197" spans="1:4" ht="13.5" customHeight="1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customHeight="1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customHeight="1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customHeight="1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customHeight="1" thickBot="1">
      <c r="A205" s="303">
        <v>19</v>
      </c>
      <c r="B205" s="32"/>
      <c r="C205" s="38" t="str">
        <f>'Input adatok'!C202</f>
        <v>Játékos Neve:</v>
      </c>
    </row>
    <row r="206" spans="1:4" ht="13.5" customHeight="1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customHeight="1" thickBot="1">
      <c r="A207" s="304"/>
      <c r="B207" s="33" t="s">
        <v>3</v>
      </c>
      <c r="C207" s="38" t="str">
        <f>'Input adatok'!C204</f>
        <v>19-2</v>
      </c>
      <c r="D207" s="58" t="b">
        <f aca="true" t="shared" si="37" ref="D207:D212">#VALUE!</f>
        <v>0</v>
      </c>
    </row>
    <row r="208" spans="1:4" ht="13.5" customHeight="1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customHeight="1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customHeight="1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customHeight="1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customHeight="1" thickBot="1">
      <c r="A216" s="303">
        <v>20</v>
      </c>
      <c r="B216" s="32"/>
      <c r="C216" s="38" t="str">
        <f>'Input adatok'!C213</f>
        <v>Játékos Neve:</v>
      </c>
    </row>
    <row r="217" spans="1:4" ht="13.5" customHeight="1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customHeight="1" thickBot="1">
      <c r="A218" s="304"/>
      <c r="B218" s="33" t="s">
        <v>3</v>
      </c>
      <c r="C218" s="38" t="str">
        <f>'Input adatok'!C215</f>
        <v>120-2</v>
      </c>
      <c r="D218" s="58" t="b">
        <f aca="true" t="shared" si="38" ref="D218:D223">#VALUE!</f>
        <v>0</v>
      </c>
    </row>
    <row r="219" spans="1:4" ht="13.5" customHeight="1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customHeight="1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customHeight="1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customHeight="1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A1">
      <selection activeCell="L7" sqref="L7:L13"/>
    </sheetView>
  </sheetViews>
  <sheetFormatPr defaultColWidth="9.140625" defaultRowHeight="12.75"/>
  <cols>
    <col min="1" max="2" width="9.140625" style="0" customWidth="1"/>
    <col min="3" max="3" width="13.28125" style="42" customWidth="1"/>
    <col min="4" max="4" width="9.140625" style="0" bestFit="1" customWidth="1"/>
    <col min="5" max="5" width="9.140625" style="0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56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adatok'!$C$3</f>
        <v>1.cs. Petőfi</v>
      </c>
      <c r="F6" s="306" t="s">
        <v>0</v>
      </c>
      <c r="G6" s="307"/>
      <c r="H6" s="116" t="b">
        <f>#VALUE!</f>
        <v>0</v>
      </c>
      <c r="I6" s="333" t="str">
        <f>$I$1</f>
        <v>9. forduló</v>
      </c>
      <c r="J6" s="334"/>
      <c r="K6" s="335"/>
      <c r="L6" s="306" t="s">
        <v>0</v>
      </c>
      <c r="M6" s="307"/>
      <c r="N6" s="117" t="b">
        <f>#VALUE!</f>
        <v>0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/>
      <c r="G7" s="1"/>
      <c r="H7" s="116" t="b">
        <f aca="true" t="shared" si="0" ref="H7:H13">#VALUE!</f>
        <v>0</v>
      </c>
      <c r="I7" s="336"/>
      <c r="J7" s="337"/>
      <c r="K7" s="338"/>
      <c r="L7" s="303"/>
      <c r="M7" s="1"/>
      <c r="N7" s="117" t="b">
        <f aca="true" t="shared" si="1" ref="N7:N13">#VALUE!</f>
        <v>0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 t="b">
        <f>#VALUE!</f>
        <v>0</v>
      </c>
      <c r="F8" s="331"/>
      <c r="G8" s="2" t="s">
        <v>2</v>
      </c>
      <c r="H8" s="48" t="b">
        <f>#VALUE!</f>
        <v>0</v>
      </c>
      <c r="I8" s="8"/>
      <c r="J8" s="9"/>
      <c r="K8" s="10"/>
      <c r="L8" s="304"/>
      <c r="M8" s="2" t="s">
        <v>2</v>
      </c>
      <c r="N8" s="51" t="b">
        <f>#VALUE!</f>
        <v>0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 t="b">
        <f aca="true" t="shared" si="2" ref="D9:D14">#VALUE!</f>
        <v>0</v>
      </c>
      <c r="F9" s="331"/>
      <c r="G9" s="2" t="s">
        <v>3</v>
      </c>
      <c r="H9" s="48" t="b">
        <f>#VALUE!</f>
        <v>0</v>
      </c>
      <c r="I9" s="11"/>
      <c r="J9" s="12"/>
      <c r="K9" s="13"/>
      <c r="L9" s="304"/>
      <c r="M9" s="2" t="s">
        <v>3</v>
      </c>
      <c r="N9" s="51" t="b">
        <f>#VALUE!</f>
        <v>0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 t="b">
        <f>#VALUE!</f>
        <v>0</v>
      </c>
      <c r="F10" s="331"/>
      <c r="G10" s="2" t="s">
        <v>4</v>
      </c>
      <c r="H10" s="48" t="b">
        <f>#VALUE!</f>
        <v>0</v>
      </c>
      <c r="I10" s="11"/>
      <c r="J10" s="12"/>
      <c r="K10" s="13"/>
      <c r="L10" s="304"/>
      <c r="M10" s="2" t="s">
        <v>4</v>
      </c>
      <c r="N10" s="51" t="b">
        <f>#VALUE!</f>
        <v>0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 t="b">
        <f>#VALUE!</f>
        <v>0</v>
      </c>
      <c r="F11" s="331"/>
      <c r="G11" s="2" t="s">
        <v>5</v>
      </c>
      <c r="H11" s="48" t="b">
        <f>#VALUE!</f>
        <v>0</v>
      </c>
      <c r="I11" s="11"/>
      <c r="J11" s="12"/>
      <c r="K11" s="13"/>
      <c r="L11" s="304"/>
      <c r="M11" s="2" t="s">
        <v>5</v>
      </c>
      <c r="N11" s="51" t="b">
        <f>#VALUE!</f>
        <v>0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8" t="b">
        <f>#VALUE!</f>
        <v>0</v>
      </c>
      <c r="F12" s="331"/>
      <c r="G12" s="2" t="s">
        <v>6</v>
      </c>
      <c r="H12" s="48" t="b">
        <f>#VALUE!</f>
        <v>0</v>
      </c>
      <c r="I12" s="11"/>
      <c r="J12" s="12"/>
      <c r="K12" s="13"/>
      <c r="L12" s="304"/>
      <c r="M12" s="2" t="s">
        <v>6</v>
      </c>
      <c r="N12" s="51" t="b">
        <f>#VALUE!</f>
        <v>0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59" t="b">
        <f>#VALUE!</f>
        <v>0</v>
      </c>
      <c r="F13" s="332"/>
      <c r="G13" s="3" t="s">
        <v>7</v>
      </c>
      <c r="H13" s="48" t="b">
        <f>#VALUE!</f>
        <v>0</v>
      </c>
      <c r="I13" s="14"/>
      <c r="J13" s="15"/>
      <c r="K13" s="5"/>
      <c r="L13" s="305"/>
      <c r="M13" s="3" t="s">
        <v>7</v>
      </c>
      <c r="N13" s="51" t="b">
        <f>#VALUE!</f>
        <v>0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2" t="b">
        <f>#VALUE!</f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b">
        <f>#VALUE!</f>
        <v>0</v>
      </c>
      <c r="I17" s="333" t="str">
        <f>$I$1</f>
        <v>9. forduló</v>
      </c>
      <c r="J17" s="334"/>
      <c r="K17" s="335"/>
      <c r="L17" s="306" t="s">
        <v>0</v>
      </c>
      <c r="M17" s="307"/>
      <c r="N17" s="117" t="b">
        <f>#VALUE!</f>
        <v>0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/>
      <c r="G18" s="1"/>
      <c r="H18" s="116" t="b">
        <f aca="true" t="shared" si="3" ref="H18:H24">#VALUE!</f>
        <v>0</v>
      </c>
      <c r="I18" s="336"/>
      <c r="J18" s="337"/>
      <c r="K18" s="338"/>
      <c r="L18" s="303"/>
      <c r="M18" s="1"/>
      <c r="N18" s="117" t="b">
        <f aca="true" t="shared" si="4" ref="N18:N24">#VALUE!</f>
        <v>0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 t="b">
        <f>#VALUE!</f>
        <v>0</v>
      </c>
      <c r="F19" s="331"/>
      <c r="G19" s="2" t="s">
        <v>2</v>
      </c>
      <c r="H19" s="48" t="b">
        <f>#VALUE!</f>
        <v>0</v>
      </c>
      <c r="I19" s="8"/>
      <c r="J19" s="9"/>
      <c r="K19" s="10"/>
      <c r="L19" s="304"/>
      <c r="M19" s="2" t="s">
        <v>2</v>
      </c>
      <c r="N19" s="51" t="b">
        <f>#VALUE!</f>
        <v>0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 t="b">
        <f aca="true" t="shared" si="5" ref="D20:D25">#VALUE!</f>
        <v>0</v>
      </c>
      <c r="F20" s="331"/>
      <c r="G20" s="2" t="s">
        <v>3</v>
      </c>
      <c r="H20" s="48" t="b">
        <f>#VALUE!</f>
        <v>0</v>
      </c>
      <c r="I20" s="11"/>
      <c r="J20" s="12"/>
      <c r="K20" s="13"/>
      <c r="L20" s="304"/>
      <c r="M20" s="2" t="s">
        <v>3</v>
      </c>
      <c r="N20" s="51" t="b">
        <f>#VALUE!</f>
        <v>0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 t="b">
        <f>#VALUE!</f>
        <v>0</v>
      </c>
      <c r="F21" s="331"/>
      <c r="G21" s="2" t="s">
        <v>4</v>
      </c>
      <c r="H21" s="48" t="b">
        <f>#VALUE!</f>
        <v>0</v>
      </c>
      <c r="I21" s="11"/>
      <c r="J21" s="12"/>
      <c r="K21" s="13"/>
      <c r="L21" s="304"/>
      <c r="M21" s="2" t="s">
        <v>4</v>
      </c>
      <c r="N21" s="51" t="b">
        <f>#VALUE!</f>
        <v>0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 t="b">
        <f>#VALUE!</f>
        <v>0</v>
      </c>
      <c r="F22" s="331"/>
      <c r="G22" s="2" t="s">
        <v>5</v>
      </c>
      <c r="H22" s="48" t="b">
        <f>#VALUE!</f>
        <v>0</v>
      </c>
      <c r="I22" s="11"/>
      <c r="J22" s="12"/>
      <c r="K22" s="13"/>
      <c r="L22" s="304"/>
      <c r="M22" s="2" t="s">
        <v>5</v>
      </c>
      <c r="N22" s="51" t="b">
        <f>#VALUE!</f>
        <v>0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 t="b">
        <f>#VALUE!</f>
        <v>0</v>
      </c>
      <c r="F23" s="331"/>
      <c r="G23" s="2" t="s">
        <v>6</v>
      </c>
      <c r="H23" s="48" t="b">
        <f>#VALUE!</f>
        <v>0</v>
      </c>
      <c r="I23" s="11"/>
      <c r="J23" s="12"/>
      <c r="K23" s="13"/>
      <c r="L23" s="304"/>
      <c r="M23" s="2" t="s">
        <v>6</v>
      </c>
      <c r="N23" s="51" t="b">
        <f>#VALUE!</f>
        <v>0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 t="b">
        <f>#VALUE!</f>
        <v>0</v>
      </c>
      <c r="F24" s="332"/>
      <c r="G24" s="3" t="s">
        <v>7</v>
      </c>
      <c r="H24" s="48" t="b">
        <f>#VALUE!</f>
        <v>0</v>
      </c>
      <c r="I24" s="18"/>
      <c r="J24" s="15"/>
      <c r="K24" s="5"/>
      <c r="L24" s="305"/>
      <c r="M24" s="3" t="s">
        <v>7</v>
      </c>
      <c r="N24" s="51" t="b">
        <f>#VALUE!</f>
        <v>0</v>
      </c>
    </row>
    <row r="25" spans="3:14" ht="16.5" customHeight="1" thickBot="1">
      <c r="C25" s="43"/>
      <c r="D25" s="62" t="b">
        <f>#VALUE!</f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b">
        <f>#VALUE!</f>
        <v>0</v>
      </c>
      <c r="I28" s="333" t="str">
        <f>$I$1</f>
        <v>9. forduló</v>
      </c>
      <c r="J28" s="334"/>
      <c r="K28" s="335"/>
      <c r="L28" s="306" t="s">
        <v>0</v>
      </c>
      <c r="M28" s="307"/>
      <c r="N28" s="117" t="b">
        <f>#VALUE!</f>
        <v>0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/>
      <c r="G29" s="1"/>
      <c r="H29" s="116" t="b">
        <f aca="true" t="shared" si="6" ref="H29:H35">#VALUE!</f>
        <v>0</v>
      </c>
      <c r="I29" s="336"/>
      <c r="J29" s="337"/>
      <c r="K29" s="338"/>
      <c r="L29" s="303"/>
      <c r="M29" s="1"/>
      <c r="N29" s="117" t="b">
        <f aca="true" t="shared" si="7" ref="N29:N35">#VALUE!</f>
        <v>0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 t="b">
        <f>#VALUE!</f>
        <v>0</v>
      </c>
      <c r="F30" s="331"/>
      <c r="G30" s="2" t="s">
        <v>2</v>
      </c>
      <c r="H30" s="48" t="b">
        <f>#VALUE!</f>
        <v>0</v>
      </c>
      <c r="I30" s="8"/>
      <c r="J30" s="9"/>
      <c r="K30" s="10"/>
      <c r="L30" s="304"/>
      <c r="M30" s="2" t="s">
        <v>2</v>
      </c>
      <c r="N30" s="51" t="b">
        <f>#VALUE!</f>
        <v>0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 t="b">
        <f aca="true" t="shared" si="8" ref="D31:D36">#VALUE!</f>
        <v>0</v>
      </c>
      <c r="F31" s="331"/>
      <c r="G31" s="2" t="s">
        <v>3</v>
      </c>
      <c r="H31" s="48" t="b">
        <f>#VALUE!</f>
        <v>0</v>
      </c>
      <c r="I31" s="11"/>
      <c r="J31" s="12"/>
      <c r="K31" s="13"/>
      <c r="L31" s="304"/>
      <c r="M31" s="2" t="s">
        <v>3</v>
      </c>
      <c r="N31" s="51" t="b">
        <f>#VALUE!</f>
        <v>0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 t="b">
        <f>#VALUE!</f>
        <v>0</v>
      </c>
      <c r="F32" s="331"/>
      <c r="G32" s="2" t="s">
        <v>4</v>
      </c>
      <c r="H32" s="48" t="b">
        <f>#VALUE!</f>
        <v>0</v>
      </c>
      <c r="I32" s="11"/>
      <c r="J32" s="12"/>
      <c r="K32" s="13"/>
      <c r="L32" s="304"/>
      <c r="M32" s="2" t="s">
        <v>4</v>
      </c>
      <c r="N32" s="51" t="b">
        <f>#VALUE!</f>
        <v>0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 t="b">
        <f>#VALUE!</f>
        <v>0</v>
      </c>
      <c r="F33" s="331"/>
      <c r="G33" s="2" t="s">
        <v>5</v>
      </c>
      <c r="H33" s="48" t="b">
        <f>#VALUE!</f>
        <v>0</v>
      </c>
      <c r="I33" s="11"/>
      <c r="J33" s="12"/>
      <c r="K33" s="13"/>
      <c r="L33" s="304"/>
      <c r="M33" s="2" t="s">
        <v>5</v>
      </c>
      <c r="N33" s="51" t="b">
        <f>#VALUE!</f>
        <v>0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 t="b">
        <f>#VALUE!</f>
        <v>0</v>
      </c>
      <c r="F34" s="331"/>
      <c r="G34" s="2" t="s">
        <v>6</v>
      </c>
      <c r="H34" s="48" t="b">
        <f>#VALUE!</f>
        <v>0</v>
      </c>
      <c r="I34" s="11"/>
      <c r="J34" s="12"/>
      <c r="K34" s="13"/>
      <c r="L34" s="304"/>
      <c r="M34" s="2" t="s">
        <v>6</v>
      </c>
      <c r="N34" s="51" t="b">
        <f>#VALUE!</f>
        <v>0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 t="b">
        <f>#VALUE!</f>
        <v>0</v>
      </c>
      <c r="F35" s="332"/>
      <c r="G35" s="3" t="s">
        <v>7</v>
      </c>
      <c r="H35" s="48" t="b">
        <f>#VALUE!</f>
        <v>0</v>
      </c>
      <c r="I35" s="18"/>
      <c r="J35" s="15"/>
      <c r="K35" s="5"/>
      <c r="L35" s="305"/>
      <c r="M35" s="3" t="s">
        <v>7</v>
      </c>
      <c r="N35" s="51" t="b">
        <f>#VALUE!</f>
        <v>0</v>
      </c>
    </row>
    <row r="36" spans="3:14" ht="16.5" thickBot="1">
      <c r="C36" s="43"/>
      <c r="D36" s="62" t="b">
        <f>#VALUE!</f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b">
        <f>#VALUE!</f>
        <v>0</v>
      </c>
      <c r="I39" s="333" t="str">
        <f>$I$1</f>
        <v>9. forduló</v>
      </c>
      <c r="J39" s="334"/>
      <c r="K39" s="335"/>
      <c r="L39" s="306" t="s">
        <v>0</v>
      </c>
      <c r="M39" s="307"/>
      <c r="N39" s="117" t="b">
        <f>#VALUE!</f>
        <v>0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/>
      <c r="G40" s="1"/>
      <c r="H40" s="116" t="b">
        <f aca="true" t="shared" si="9" ref="H40:H46">#VALUE!</f>
        <v>0</v>
      </c>
      <c r="I40" s="336"/>
      <c r="J40" s="337"/>
      <c r="K40" s="338"/>
      <c r="L40" s="303"/>
      <c r="M40" s="1"/>
      <c r="N40" s="117" t="b">
        <f aca="true" t="shared" si="10" ref="N40:N46">#VALUE!</f>
        <v>0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 t="b">
        <f>#VALUE!</f>
        <v>0</v>
      </c>
      <c r="F41" s="331"/>
      <c r="G41" s="2" t="s">
        <v>2</v>
      </c>
      <c r="H41" s="48" t="b">
        <f>#VALUE!</f>
        <v>0</v>
      </c>
      <c r="I41" s="8"/>
      <c r="J41" s="9"/>
      <c r="K41" s="10"/>
      <c r="L41" s="304"/>
      <c r="M41" s="2" t="s">
        <v>2</v>
      </c>
      <c r="N41" s="51" t="b">
        <f>#VALUE!</f>
        <v>0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 t="b">
        <f aca="true" t="shared" si="11" ref="D42:D47">#VALUE!</f>
        <v>0</v>
      </c>
      <c r="F42" s="331"/>
      <c r="G42" s="2" t="s">
        <v>3</v>
      </c>
      <c r="H42" s="48" t="b">
        <f>#VALUE!</f>
        <v>0</v>
      </c>
      <c r="I42" s="11"/>
      <c r="J42" s="12"/>
      <c r="K42" s="13"/>
      <c r="L42" s="304"/>
      <c r="M42" s="2" t="s">
        <v>3</v>
      </c>
      <c r="N42" s="51" t="b">
        <f>#VALUE!</f>
        <v>0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 t="b">
        <f>#VALUE!</f>
        <v>0</v>
      </c>
      <c r="F43" s="331"/>
      <c r="G43" s="2" t="s">
        <v>4</v>
      </c>
      <c r="H43" s="48" t="b">
        <f>#VALUE!</f>
        <v>0</v>
      </c>
      <c r="I43" s="11"/>
      <c r="J43" s="12"/>
      <c r="K43" s="13"/>
      <c r="L43" s="304"/>
      <c r="M43" s="2" t="s">
        <v>4</v>
      </c>
      <c r="N43" s="51" t="b">
        <f>#VALUE!</f>
        <v>0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 t="b">
        <f>#VALUE!</f>
        <v>0</v>
      </c>
      <c r="F44" s="331"/>
      <c r="G44" s="2" t="s">
        <v>5</v>
      </c>
      <c r="H44" s="48" t="b">
        <f>#VALUE!</f>
        <v>0</v>
      </c>
      <c r="I44" s="11"/>
      <c r="J44" s="12"/>
      <c r="K44" s="13"/>
      <c r="L44" s="304"/>
      <c r="M44" s="2" t="s">
        <v>5</v>
      </c>
      <c r="N44" s="51" t="b">
        <f>#VALUE!</f>
        <v>0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 t="b">
        <f>#VALUE!</f>
        <v>0</v>
      </c>
      <c r="F45" s="331"/>
      <c r="G45" s="2" t="s">
        <v>6</v>
      </c>
      <c r="H45" s="48" t="b">
        <f>#VALUE!</f>
        <v>0</v>
      </c>
      <c r="I45" s="11"/>
      <c r="J45" s="12"/>
      <c r="K45" s="13"/>
      <c r="L45" s="304"/>
      <c r="M45" s="2" t="s">
        <v>6</v>
      </c>
      <c r="N45" s="51" t="b">
        <f>#VALUE!</f>
        <v>0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 t="b">
        <f>#VALUE!</f>
        <v>0</v>
      </c>
      <c r="F46" s="332"/>
      <c r="G46" s="3" t="s">
        <v>7</v>
      </c>
      <c r="H46" s="48" t="b">
        <f>#VALUE!</f>
        <v>0</v>
      </c>
      <c r="I46" s="18"/>
      <c r="J46" s="15"/>
      <c r="K46" s="5"/>
      <c r="L46" s="305"/>
      <c r="M46" s="3" t="s">
        <v>7</v>
      </c>
      <c r="N46" s="51" t="b">
        <f>#VALUE!</f>
        <v>0</v>
      </c>
    </row>
    <row r="47" spans="3:14" ht="16.5" thickBot="1">
      <c r="C47" s="43"/>
      <c r="D47" s="62" t="b">
        <f>#VALUE!</f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9.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 t="b">
        <f>#VALUE!</f>
        <v>0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 t="b">
        <f aca="true" t="shared" si="14" ref="D53:D58">#VALUE!</f>
        <v>0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 t="b">
        <f>#VALUE!</f>
        <v>0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 t="b">
        <f>#VALUE!</f>
        <v>0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 t="b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 t="b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 t="b">
        <f>#VALUE!</f>
        <v>0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9.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 t="b">
        <f>#VALUE!</f>
        <v>0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 t="b">
        <f>#VALUE!</f>
        <v>0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 t="b">
        <f>#VALUE!</f>
        <v>0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 t="b">
        <f>#VALUE!</f>
        <v>0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 t="b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 t="b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 t="b">
        <f>#VALUE!</f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9.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7" ref="H73:H79">#VALUE!</f>
        <v>0</v>
      </c>
      <c r="I73" s="336"/>
      <c r="J73" s="337"/>
      <c r="K73" s="338"/>
      <c r="L73" s="303"/>
      <c r="M73" s="1"/>
      <c r="N73" s="117" t="b">
        <f aca="true" t="shared" si="18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 t="b">
        <f>#VALUE!</f>
        <v>0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 t="b">
        <f aca="true" t="shared" si="19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 t="b">
        <f>#VALUE!</f>
        <v>0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 t="b">
        <f>#VALUE!</f>
        <v>0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 t="b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 t="b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 t="b">
        <f>#VALUE!</f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9.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0" ref="H84:H90">#VALUE!</f>
        <v>0</v>
      </c>
      <c r="I84" s="336"/>
      <c r="J84" s="337"/>
      <c r="K84" s="338"/>
      <c r="L84" s="303"/>
      <c r="M84" s="1"/>
      <c r="N84" s="117" t="b">
        <f aca="true" t="shared" si="21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 t="b">
        <f>#VALUE!</f>
        <v>0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 t="b">
        <f aca="true" t="shared" si="22" ref="D86:D91">#VALUE!</f>
        <v>0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 t="b">
        <f>#VALUE!</f>
        <v>0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 t="b">
        <f>#VALUE!</f>
        <v>0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 t="b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 t="b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 t="b">
        <f>#VALUE!</f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9.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3" ref="H95:H101">#VALUE!</f>
        <v>0</v>
      </c>
      <c r="I95" s="336"/>
      <c r="J95" s="337"/>
      <c r="K95" s="338"/>
      <c r="L95" s="303"/>
      <c r="M95" s="1"/>
      <c r="N95" s="117" t="b">
        <f aca="true" t="shared" si="24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5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9.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6" ref="H106:H112">#VALUE!</f>
        <v>0</v>
      </c>
      <c r="I106" s="336"/>
      <c r="J106" s="337"/>
      <c r="K106" s="338"/>
      <c r="L106" s="303"/>
      <c r="M106" s="1"/>
      <c r="N106" s="117" t="b">
        <f aca="true" t="shared" si="27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8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29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0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customHeight="1" thickBot="1">
      <c r="A139" s="303">
        <v>13</v>
      </c>
      <c r="B139" s="32"/>
      <c r="C139" s="38" t="str">
        <f>'Input adatok'!C136</f>
        <v>Játékos Neve:</v>
      </c>
    </row>
    <row r="140" spans="1:4" ht="13.5" customHeight="1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customHeight="1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customHeight="1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customHeight="1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customHeight="1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customHeight="1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customHeight="1" thickBot="1">
      <c r="A150" s="303">
        <v>14</v>
      </c>
      <c r="B150" s="32"/>
      <c r="C150" s="38" t="str">
        <f>'Input adatok'!C147</f>
        <v>Játékos Neve:</v>
      </c>
    </row>
    <row r="151" spans="1:4" ht="13.5" customHeight="1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customHeight="1" thickBot="1">
      <c r="A152" s="304"/>
      <c r="B152" s="33" t="s">
        <v>3</v>
      </c>
      <c r="C152" s="38" t="str">
        <f>'Input adatok'!C149</f>
        <v>14-2</v>
      </c>
      <c r="D152" s="58" t="b">
        <f aca="true" t="shared" si="31" ref="D152:D157">#VALUE!</f>
        <v>0</v>
      </c>
    </row>
    <row r="153" spans="1:4" ht="13.5" customHeight="1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customHeight="1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customHeight="1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customHeight="1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customHeight="1" thickBot="1">
      <c r="A161" s="303">
        <v>15</v>
      </c>
      <c r="B161" s="1"/>
      <c r="C161" s="38" t="str">
        <f>'Input adatok'!C158</f>
        <v>Játékos Neve:</v>
      </c>
    </row>
    <row r="162" spans="1:4" ht="13.5" customHeight="1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customHeight="1" thickBot="1">
      <c r="A163" s="304"/>
      <c r="B163" s="33" t="s">
        <v>3</v>
      </c>
      <c r="C163" s="38" t="str">
        <f>'Input adatok'!C160</f>
        <v>15-2</v>
      </c>
      <c r="D163" s="58" t="b">
        <f aca="true" t="shared" si="32" ref="D163:D168">#VALUE!</f>
        <v>0</v>
      </c>
    </row>
    <row r="164" spans="1:4" ht="13.5" customHeight="1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customHeight="1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customHeight="1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customHeight="1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customHeight="1" thickBot="1">
      <c r="A172" s="303">
        <v>16</v>
      </c>
      <c r="B172" s="32"/>
      <c r="C172" s="38" t="str">
        <f>'Input adatok'!C169</f>
        <v>Játékos Neve:</v>
      </c>
    </row>
    <row r="173" spans="1:4" ht="13.5" customHeight="1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customHeight="1" thickBot="1">
      <c r="A174" s="304"/>
      <c r="B174" s="33" t="s">
        <v>3</v>
      </c>
      <c r="C174" s="38" t="str">
        <f>'Input adatok'!C171</f>
        <v>16-2</v>
      </c>
      <c r="D174" s="58" t="b">
        <f aca="true" t="shared" si="33" ref="D174:D179">#VALUE!</f>
        <v>0</v>
      </c>
    </row>
    <row r="175" spans="1:4" ht="13.5" customHeight="1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customHeight="1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customHeight="1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customHeight="1" thickBot="1">
      <c r="A178" s="305"/>
      <c r="B178" s="34" t="s">
        <v>7</v>
      </c>
      <c r="C178" s="38" t="str">
        <f>'Input adatok'!C175</f>
        <v>16-6</v>
      </c>
      <c r="D178" s="58" t="b">
        <f>#VALUE!</f>
        <v>0</v>
      </c>
    </row>
    <row r="179" spans="3:4" ht="15.75">
      <c r="C179" s="52"/>
      <c r="D179" s="63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customHeight="1" thickBot="1">
      <c r="A183" s="303">
        <v>17</v>
      </c>
      <c r="B183" s="32"/>
      <c r="C183" s="38" t="str">
        <f>'Input adatok'!C180</f>
        <v>Játékos Neve:</v>
      </c>
    </row>
    <row r="184" spans="1:4" ht="13.5" customHeight="1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customHeight="1" thickBot="1">
      <c r="A185" s="304"/>
      <c r="B185" s="33" t="s">
        <v>3</v>
      </c>
      <c r="C185" s="38" t="str">
        <f>'Input adatok'!C182</f>
        <v>17-2</v>
      </c>
      <c r="D185" s="58" t="b">
        <f aca="true" t="shared" si="34" ref="D185:D190">#VALUE!</f>
        <v>0</v>
      </c>
    </row>
    <row r="186" spans="1:4" ht="13.5" customHeight="1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customHeight="1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customHeight="1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customHeight="1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customHeight="1" thickBot="1">
      <c r="A194" s="303">
        <v>18</v>
      </c>
      <c r="B194" s="32"/>
      <c r="C194" s="38" t="str">
        <f>'Input adatok'!C191</f>
        <v>Játékos Neve:</v>
      </c>
    </row>
    <row r="195" spans="1:4" ht="13.5" customHeight="1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customHeight="1" thickBot="1">
      <c r="A196" s="304"/>
      <c r="B196" s="33" t="s">
        <v>3</v>
      </c>
      <c r="C196" s="38" t="str">
        <f>'Input adatok'!C193</f>
        <v>18-2</v>
      </c>
      <c r="D196" s="58" t="b">
        <f aca="true" t="shared" si="35" ref="D196:D201">#VALUE!</f>
        <v>0</v>
      </c>
    </row>
    <row r="197" spans="1:4" ht="13.5" customHeight="1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customHeight="1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customHeight="1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customHeight="1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customHeight="1" thickBot="1">
      <c r="A205" s="303">
        <v>19</v>
      </c>
      <c r="B205" s="32"/>
      <c r="C205" s="38" t="str">
        <f>'Input adatok'!C202</f>
        <v>Játékos Neve:</v>
      </c>
    </row>
    <row r="206" spans="1:4" ht="13.5" customHeight="1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customHeight="1" thickBot="1">
      <c r="A207" s="304"/>
      <c r="B207" s="33" t="s">
        <v>3</v>
      </c>
      <c r="C207" s="38" t="str">
        <f>'Input adatok'!C204</f>
        <v>19-2</v>
      </c>
      <c r="D207" s="58" t="b">
        <f aca="true" t="shared" si="36" ref="D207:D212">#VALUE!</f>
        <v>0</v>
      </c>
    </row>
    <row r="208" spans="1:4" ht="13.5" customHeight="1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customHeight="1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customHeight="1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customHeight="1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customHeight="1" thickBot="1">
      <c r="A216" s="303">
        <v>20</v>
      </c>
      <c r="B216" s="32"/>
      <c r="C216" s="38" t="str">
        <f>'Input adatok'!C213</f>
        <v>Játékos Neve:</v>
      </c>
    </row>
    <row r="217" spans="1:4" ht="13.5" customHeight="1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customHeight="1" thickBot="1">
      <c r="A218" s="304"/>
      <c r="B218" s="33" t="s">
        <v>3</v>
      </c>
      <c r="C218" s="38" t="str">
        <f>'Input adatok'!C215</f>
        <v>120-2</v>
      </c>
      <c r="D218" s="58" t="b">
        <f aca="true" t="shared" si="37" ref="D218:D223">#VALUE!</f>
        <v>0</v>
      </c>
    </row>
    <row r="219" spans="1:4" ht="13.5" customHeight="1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customHeight="1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customHeight="1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customHeight="1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27" sqref="O27"/>
    </sheetView>
  </sheetViews>
  <sheetFormatPr defaultColWidth="9.140625" defaultRowHeight="12.75"/>
  <cols>
    <col min="1" max="1" width="12.28125" style="76" bestFit="1" customWidth="1"/>
    <col min="2" max="2" width="30.140625" style="0" customWidth="1"/>
    <col min="3" max="3" width="13.00390625" style="0" bestFit="1" customWidth="1"/>
    <col min="4" max="4" width="5.7109375" style="0" customWidth="1"/>
    <col min="5" max="7" width="4.8515625" style="0" bestFit="1" customWidth="1"/>
    <col min="8" max="10" width="5.421875" style="0" customWidth="1"/>
    <col min="11" max="11" width="5.7109375" style="0" customWidth="1"/>
    <col min="12" max="12" width="11.7109375" style="174" customWidth="1"/>
    <col min="15" max="15" width="16.57421875" style="0" customWidth="1"/>
    <col min="16" max="16" width="12.00390625" style="0" bestFit="1" customWidth="1"/>
    <col min="17" max="17" width="16.57421875" style="0" bestFit="1" customWidth="1"/>
  </cols>
  <sheetData>
    <row r="1" spans="1:12" ht="17.25" thickBot="1" thickTop="1">
      <c r="A1" s="205"/>
      <c r="B1" s="205"/>
      <c r="C1" s="206"/>
      <c r="D1" s="272" t="s">
        <v>156</v>
      </c>
      <c r="E1" s="273"/>
      <c r="F1" s="273"/>
      <c r="G1" s="273"/>
      <c r="H1" s="273"/>
      <c r="I1" s="273"/>
      <c r="J1" s="273"/>
      <c r="K1" s="273"/>
      <c r="L1" s="274"/>
    </row>
    <row r="2" spans="1:12" ht="17.25" thickBot="1" thickTop="1">
      <c r="A2" s="211" t="s">
        <v>133</v>
      </c>
      <c r="B2" s="212" t="s">
        <v>0</v>
      </c>
      <c r="C2" s="207" t="s">
        <v>132</v>
      </c>
      <c r="D2" s="208">
        <f>C147</f>
        <v>12</v>
      </c>
      <c r="E2" s="208">
        <f aca="true" t="shared" si="0" ref="E2:L2">D147</f>
        <v>14</v>
      </c>
      <c r="F2" s="208">
        <f t="shared" si="0"/>
        <v>12.5</v>
      </c>
      <c r="G2" s="208">
        <f t="shared" si="0"/>
        <v>13</v>
      </c>
      <c r="H2" s="208">
        <f t="shared" si="0"/>
        <v>12.5</v>
      </c>
      <c r="I2" s="208">
        <f t="shared" si="0"/>
        <v>0</v>
      </c>
      <c r="J2" s="208">
        <f t="shared" si="0"/>
        <v>0</v>
      </c>
      <c r="K2" s="208">
        <f t="shared" si="0"/>
        <v>0</v>
      </c>
      <c r="L2" s="208">
        <f t="shared" si="0"/>
        <v>0</v>
      </c>
    </row>
    <row r="3" spans="1:12" ht="17.25" thickBot="1" thickTop="1">
      <c r="A3" s="209" t="s">
        <v>13</v>
      </c>
      <c r="B3" s="213" t="str">
        <f>'Input adatok'!V3</f>
        <v>6cs. Arany </v>
      </c>
      <c r="C3" s="210">
        <f>'Input adatok'!W3</f>
        <v>14.00019</v>
      </c>
      <c r="D3" s="268" t="s">
        <v>13</v>
      </c>
      <c r="E3" s="268" t="s">
        <v>14</v>
      </c>
      <c r="F3" s="268" t="s">
        <v>15</v>
      </c>
      <c r="G3" s="268" t="s">
        <v>17</v>
      </c>
      <c r="H3" s="268" t="s">
        <v>18</v>
      </c>
      <c r="I3" s="268" t="s">
        <v>21</v>
      </c>
      <c r="J3" s="268" t="s">
        <v>22</v>
      </c>
      <c r="K3" s="268" t="s">
        <v>41</v>
      </c>
      <c r="L3" s="268" t="s">
        <v>42</v>
      </c>
    </row>
    <row r="4" spans="1:12" ht="17.25" thickBot="1" thickTop="1">
      <c r="A4" s="209" t="s">
        <v>14</v>
      </c>
      <c r="B4" s="213" t="str">
        <f>'Input adatok'!V4</f>
        <v>5cs. Apáczai</v>
      </c>
      <c r="C4" s="210">
        <f>'Input adatok'!W4</f>
        <v>12.500192</v>
      </c>
      <c r="D4" s="269"/>
      <c r="E4" s="269"/>
      <c r="F4" s="269"/>
      <c r="G4" s="269"/>
      <c r="H4" s="269"/>
      <c r="I4" s="269"/>
      <c r="J4" s="269"/>
      <c r="K4" s="269"/>
      <c r="L4" s="269"/>
    </row>
    <row r="5" spans="1:12" ht="17.25" thickBot="1" thickTop="1">
      <c r="A5" s="209" t="s">
        <v>15</v>
      </c>
      <c r="B5" s="213" t="str">
        <f>'Input adatok'!V5</f>
        <v>8cs. Bethlen</v>
      </c>
      <c r="C5" s="210">
        <f>'Input adatok'!W5</f>
        <v>11.000186</v>
      </c>
      <c r="D5" s="269"/>
      <c r="E5" s="269"/>
      <c r="F5" s="269"/>
      <c r="G5" s="269"/>
      <c r="H5" s="269"/>
      <c r="I5" s="269"/>
      <c r="J5" s="269"/>
      <c r="K5" s="269"/>
      <c r="L5" s="269"/>
    </row>
    <row r="6" spans="1:12" ht="17.25" thickBot="1" thickTop="1">
      <c r="A6" s="209" t="s">
        <v>17</v>
      </c>
      <c r="B6" s="213" t="str">
        <f>'Input adatok'!V6</f>
        <v>3cs. Móra "A"</v>
      </c>
      <c r="C6" s="210">
        <f>'Input adatok'!W6</f>
        <v>7.500196</v>
      </c>
      <c r="D6" s="269"/>
      <c r="E6" s="269"/>
      <c r="F6" s="269"/>
      <c r="G6" s="269"/>
      <c r="H6" s="269"/>
      <c r="I6" s="269"/>
      <c r="J6" s="269"/>
      <c r="K6" s="269"/>
      <c r="L6" s="269"/>
    </row>
    <row r="7" spans="1:12" ht="17.25" thickBot="1" thickTop="1">
      <c r="A7" s="209" t="s">
        <v>18</v>
      </c>
      <c r="B7" s="213" t="str">
        <f>'Input adatok'!V7</f>
        <v>7cs. Móricz</v>
      </c>
      <c r="C7" s="210">
        <f>'Input adatok'!W7</f>
        <v>7.500188</v>
      </c>
      <c r="D7" s="269"/>
      <c r="E7" s="269"/>
      <c r="F7" s="269"/>
      <c r="G7" s="269"/>
      <c r="H7" s="269"/>
      <c r="I7" s="269"/>
      <c r="J7" s="269"/>
      <c r="K7" s="269"/>
      <c r="L7" s="269"/>
    </row>
    <row r="8" spans="1:12" ht="17.25" thickBot="1" thickTop="1">
      <c r="A8" s="209" t="s">
        <v>21</v>
      </c>
      <c r="B8" s="213" t="str">
        <f>'Input adatok'!V8</f>
        <v>1.cs. Petőfi</v>
      </c>
      <c r="C8" s="210">
        <f>'Input adatok'!W8</f>
        <v>7.0002</v>
      </c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7.25" thickBot="1" thickTop="1">
      <c r="A9" s="209" t="s">
        <v>22</v>
      </c>
      <c r="B9" s="213" t="str">
        <f>'Input adatok'!V9</f>
        <v>2cs. Szent Miklós</v>
      </c>
      <c r="C9" s="210">
        <f>'Input adatok'!W9</f>
        <v>4.500198</v>
      </c>
      <c r="D9" s="269"/>
      <c r="E9" s="269"/>
      <c r="F9" s="269"/>
      <c r="G9" s="269"/>
      <c r="H9" s="269"/>
      <c r="I9" s="269"/>
      <c r="J9" s="269"/>
      <c r="K9" s="269"/>
      <c r="L9" s="269"/>
    </row>
    <row r="10" spans="1:12" ht="17.25" thickBot="1" thickTop="1">
      <c r="A10" s="209" t="s">
        <v>41</v>
      </c>
      <c r="B10" s="213" t="str">
        <f>'Input adatok'!V10</f>
        <v>4cs. Régi Csillagok</v>
      </c>
      <c r="C10" s="210">
        <f>'Input adatok'!W10</f>
        <v>0.00019400000000000003</v>
      </c>
      <c r="D10" s="269"/>
      <c r="E10" s="269"/>
      <c r="F10" s="269"/>
      <c r="G10" s="269"/>
      <c r="H10" s="269"/>
      <c r="I10" s="269"/>
      <c r="J10" s="269"/>
      <c r="K10" s="269"/>
      <c r="L10" s="269"/>
    </row>
    <row r="11" spans="1:12" ht="17.25" thickBot="1" thickTop="1">
      <c r="A11" s="209" t="s">
        <v>42</v>
      </c>
      <c r="B11" s="213" t="str">
        <f>'Input adatok'!V11</f>
        <v>9cs</v>
      </c>
      <c r="C11" s="210">
        <f>'Input adatok'!W11</f>
        <v>0.00018400000000000005</v>
      </c>
      <c r="D11" s="269"/>
      <c r="E11" s="269"/>
      <c r="F11" s="269"/>
      <c r="G11" s="269"/>
      <c r="H11" s="269"/>
      <c r="I11" s="269"/>
      <c r="J11" s="269"/>
      <c r="K11" s="269"/>
      <c r="L11" s="269"/>
    </row>
    <row r="12" spans="1:12" ht="17.25" thickBot="1" thickTop="1">
      <c r="A12" s="209" t="s">
        <v>121</v>
      </c>
      <c r="B12" s="213" t="str">
        <f>'Input adatok'!V12</f>
        <v>10cs</v>
      </c>
      <c r="C12" s="210">
        <f>'Input adatok'!W12</f>
        <v>0.00018200000000000006</v>
      </c>
      <c r="D12" s="269"/>
      <c r="E12" s="269"/>
      <c r="F12" s="269"/>
      <c r="G12" s="269"/>
      <c r="H12" s="269"/>
      <c r="I12" s="269"/>
      <c r="J12" s="269"/>
      <c r="K12" s="269"/>
      <c r="L12" s="269"/>
    </row>
    <row r="13" spans="1:12" ht="17.25" thickBot="1" thickTop="1">
      <c r="A13" s="209" t="s">
        <v>122</v>
      </c>
      <c r="B13" s="213" t="str">
        <f>'Input adatok'!V13</f>
        <v>11cs</v>
      </c>
      <c r="C13" s="210">
        <f>'Input adatok'!W13</f>
        <v>0.00018000000000000007</v>
      </c>
      <c r="D13" s="269"/>
      <c r="E13" s="269"/>
      <c r="F13" s="269"/>
      <c r="G13" s="269"/>
      <c r="H13" s="269"/>
      <c r="I13" s="269"/>
      <c r="J13" s="269"/>
      <c r="K13" s="269"/>
      <c r="L13" s="269"/>
    </row>
    <row r="14" spans="1:12" ht="17.25" thickBot="1" thickTop="1">
      <c r="A14" s="209" t="s">
        <v>123</v>
      </c>
      <c r="B14" s="213" t="str">
        <f>'Input adatok'!V14</f>
        <v>12cs</v>
      </c>
      <c r="C14" s="210">
        <f>'Input adatok'!W14</f>
        <v>0.00017800000000000007</v>
      </c>
      <c r="D14" s="269"/>
      <c r="E14" s="269"/>
      <c r="F14" s="269"/>
      <c r="G14" s="269"/>
      <c r="H14" s="269"/>
      <c r="I14" s="269"/>
      <c r="J14" s="269"/>
      <c r="K14" s="269"/>
      <c r="L14" s="269"/>
    </row>
    <row r="15" spans="1:12" ht="17.25" thickBot="1" thickTop="1">
      <c r="A15" s="209" t="s">
        <v>124</v>
      </c>
      <c r="B15" s="213" t="str">
        <f>'Input adatok'!V15</f>
        <v>13cs</v>
      </c>
      <c r="C15" s="210">
        <f>'Input adatok'!W15</f>
        <v>0.00017600000000000008</v>
      </c>
      <c r="D15" s="269"/>
      <c r="E15" s="269"/>
      <c r="F15" s="269"/>
      <c r="G15" s="269"/>
      <c r="H15" s="269"/>
      <c r="I15" s="269"/>
      <c r="J15" s="269"/>
      <c r="K15" s="269"/>
      <c r="L15" s="269"/>
    </row>
    <row r="16" spans="1:12" ht="17.25" thickBot="1" thickTop="1">
      <c r="A16" s="209" t="s">
        <v>125</v>
      </c>
      <c r="B16" s="213" t="str">
        <f>'Input adatok'!V16</f>
        <v>14cs</v>
      </c>
      <c r="C16" s="210">
        <f>'Input adatok'!W16</f>
        <v>0.00017400000000000008</v>
      </c>
      <c r="D16" s="269"/>
      <c r="E16" s="269"/>
      <c r="F16" s="269"/>
      <c r="G16" s="269"/>
      <c r="H16" s="269"/>
      <c r="I16" s="269"/>
      <c r="J16" s="269"/>
      <c r="K16" s="269"/>
      <c r="L16" s="269"/>
    </row>
    <row r="17" spans="1:12" ht="17.25" thickBot="1" thickTop="1">
      <c r="A17" s="209" t="s">
        <v>126</v>
      </c>
      <c r="B17" s="213" t="str">
        <f>'Input adatok'!V17</f>
        <v>15cs</v>
      </c>
      <c r="C17" s="210">
        <f>'Input adatok'!W17</f>
        <v>0.0001720000000000001</v>
      </c>
      <c r="D17" s="269"/>
      <c r="E17" s="269"/>
      <c r="F17" s="269"/>
      <c r="G17" s="269"/>
      <c r="H17" s="269"/>
      <c r="I17" s="269"/>
      <c r="J17" s="269"/>
      <c r="K17" s="269"/>
      <c r="L17" s="269"/>
    </row>
    <row r="18" spans="1:12" ht="17.25" thickBot="1" thickTop="1">
      <c r="A18" s="209" t="s">
        <v>127</v>
      </c>
      <c r="B18" s="213" t="str">
        <f>'Input adatok'!V18</f>
        <v>16cs</v>
      </c>
      <c r="C18" s="210">
        <f>'Input adatok'!W18</f>
        <v>0.0001700000000000001</v>
      </c>
      <c r="D18" s="269"/>
      <c r="E18" s="269"/>
      <c r="F18" s="269"/>
      <c r="G18" s="269"/>
      <c r="H18" s="269"/>
      <c r="I18" s="269"/>
      <c r="J18" s="269"/>
      <c r="K18" s="269"/>
      <c r="L18" s="269"/>
    </row>
    <row r="19" spans="1:12" ht="17.25" thickBot="1" thickTop="1">
      <c r="A19" s="209" t="s">
        <v>128</v>
      </c>
      <c r="B19" s="213" t="str">
        <f>'Input adatok'!V19</f>
        <v>17cs</v>
      </c>
      <c r="C19" s="210">
        <f>'Input adatok'!W19</f>
        <v>0.0001680000000000001</v>
      </c>
      <c r="D19" s="269"/>
      <c r="E19" s="269"/>
      <c r="F19" s="269"/>
      <c r="G19" s="269"/>
      <c r="H19" s="269"/>
      <c r="I19" s="269"/>
      <c r="J19" s="269"/>
      <c r="K19" s="269"/>
      <c r="L19" s="269"/>
    </row>
    <row r="20" spans="1:12" ht="17.25" thickBot="1" thickTop="1">
      <c r="A20" s="209" t="s">
        <v>129</v>
      </c>
      <c r="B20" s="213" t="str">
        <f>'Input adatok'!V20</f>
        <v>18cs</v>
      </c>
      <c r="C20" s="210">
        <f>'Input adatok'!W20</f>
        <v>0.0001660000000000001</v>
      </c>
      <c r="D20" s="269"/>
      <c r="E20" s="269"/>
      <c r="F20" s="269"/>
      <c r="G20" s="269"/>
      <c r="H20" s="269"/>
      <c r="I20" s="269"/>
      <c r="J20" s="269"/>
      <c r="K20" s="269"/>
      <c r="L20" s="269"/>
    </row>
    <row r="21" spans="1:12" ht="17.25" thickBot="1" thickTop="1">
      <c r="A21" s="209" t="s">
        <v>130</v>
      </c>
      <c r="B21" s="213" t="str">
        <f>'Input adatok'!V21</f>
        <v>19cs</v>
      </c>
      <c r="C21" s="210">
        <f>'Input adatok'!W21</f>
        <v>0.0001640000000000001</v>
      </c>
      <c r="D21" s="269"/>
      <c r="E21" s="269"/>
      <c r="F21" s="269"/>
      <c r="G21" s="269"/>
      <c r="H21" s="269"/>
      <c r="I21" s="269"/>
      <c r="J21" s="269"/>
      <c r="K21" s="269"/>
      <c r="L21" s="269"/>
    </row>
    <row r="22" spans="1:12" ht="17.25" thickBot="1" thickTop="1">
      <c r="A22" s="209" t="s">
        <v>131</v>
      </c>
      <c r="B22" s="213" t="str">
        <f>'Input adatok'!V22</f>
        <v>20cs</v>
      </c>
      <c r="C22" s="210">
        <f>'Input adatok'!W22</f>
        <v>0.00016200000000000012</v>
      </c>
      <c r="D22" s="270"/>
      <c r="E22" s="270"/>
      <c r="F22" s="270"/>
      <c r="G22" s="270"/>
      <c r="H22" s="270"/>
      <c r="I22" s="270"/>
      <c r="J22" s="270"/>
      <c r="K22" s="270"/>
      <c r="L22" s="270"/>
    </row>
    <row r="23" spans="3:11" ht="13.5" thickTop="1">
      <c r="C23" s="4"/>
      <c r="D23" s="4"/>
      <c r="E23" s="4"/>
      <c r="F23" s="4"/>
      <c r="G23" s="4"/>
      <c r="H23" s="4"/>
      <c r="I23" s="4"/>
      <c r="J23" s="4"/>
      <c r="K23" s="4"/>
    </row>
    <row r="26" spans="2:17" ht="16.5" thickBot="1">
      <c r="B26" s="135" t="s">
        <v>1</v>
      </c>
      <c r="C26" s="136" t="s">
        <v>13</v>
      </c>
      <c r="D26" s="136" t="s">
        <v>14</v>
      </c>
      <c r="E26" s="136" t="s">
        <v>15</v>
      </c>
      <c r="F26" s="136" t="s">
        <v>17</v>
      </c>
      <c r="G26" s="136" t="s">
        <v>18</v>
      </c>
      <c r="H26" s="136" t="s">
        <v>21</v>
      </c>
      <c r="I26" s="136" t="s">
        <v>22</v>
      </c>
      <c r="J26" s="136" t="s">
        <v>41</v>
      </c>
      <c r="K26" s="155" t="s">
        <v>42</v>
      </c>
      <c r="L26" s="175" t="s">
        <v>132</v>
      </c>
      <c r="N26" s="271" t="s">
        <v>168</v>
      </c>
      <c r="O26" s="271"/>
      <c r="P26" s="271"/>
      <c r="Q26" s="271"/>
    </row>
    <row r="27" spans="1:17" ht="13.5" thickTop="1">
      <c r="A27" s="290" t="s">
        <v>154</v>
      </c>
      <c r="B27" s="133" t="str">
        <f>'Input adatok'!Q25</f>
        <v>Balla Dániel</v>
      </c>
      <c r="C27" s="134">
        <f>'Input adatok'!R25</f>
        <v>0</v>
      </c>
      <c r="D27" s="134">
        <f>'Input adatok'!S25</f>
        <v>0</v>
      </c>
      <c r="E27" s="134">
        <f>'Input adatok'!T25</f>
        <v>0</v>
      </c>
      <c r="F27" s="134">
        <f>'Input adatok'!U25</f>
        <v>0</v>
      </c>
      <c r="G27" s="134">
        <f>'Input adatok'!V25</f>
        <v>0</v>
      </c>
      <c r="H27" s="134" t="b">
        <f>'Input adatok'!W25</f>
        <v>0</v>
      </c>
      <c r="I27" s="134" t="b">
        <f>'Input adatok'!X25</f>
        <v>0</v>
      </c>
      <c r="J27" s="134" t="b">
        <f>'Input adatok'!Y25</f>
        <v>0</v>
      </c>
      <c r="K27" s="156" t="b">
        <f>'Input adatok'!Z25</f>
        <v>0</v>
      </c>
      <c r="L27" s="176">
        <f>'Input adatok'!AA25</f>
        <v>0</v>
      </c>
      <c r="N27" s="260" t="str">
        <f>'Input adatok'!AH25</f>
        <v>1.</v>
      </c>
      <c r="O27" s="260" t="str">
        <f>'Input adatok'!AI25</f>
        <v>Rádai Zoltán Máté</v>
      </c>
      <c r="P27" s="261">
        <f>'Input adatok'!AJ25</f>
        <v>4.501400019</v>
      </c>
      <c r="Q27" s="260" t="str">
        <f>'Input adatok'!AK25</f>
        <v>6cs. Arany </v>
      </c>
    </row>
    <row r="28" spans="1:17" ht="12.75">
      <c r="A28" s="291"/>
      <c r="B28" s="58" t="str">
        <f>'Input adatok'!Q26</f>
        <v>Mészáros Márk</v>
      </c>
      <c r="C28" s="118">
        <f>'Input adatok'!R26</f>
        <v>0</v>
      </c>
      <c r="D28" s="118">
        <f>'Input adatok'!S26</f>
        <v>0</v>
      </c>
      <c r="E28" s="118">
        <f>'Input adatok'!T26</f>
        <v>1</v>
      </c>
      <c r="F28" s="118">
        <f>'Input adatok'!U26</f>
        <v>0</v>
      </c>
      <c r="G28" s="118">
        <f>'Input adatok'!V26</f>
        <v>0</v>
      </c>
      <c r="H28" s="118" t="b">
        <f>'Input adatok'!W26</f>
        <v>0</v>
      </c>
      <c r="I28" s="118" t="b">
        <f>'Input adatok'!X26</f>
        <v>0</v>
      </c>
      <c r="J28" s="118" t="b">
        <f>'Input adatok'!Y26</f>
        <v>0</v>
      </c>
      <c r="K28" s="157" t="b">
        <f>'Input adatok'!Z26</f>
        <v>0</v>
      </c>
      <c r="L28" s="177">
        <f>'Input adatok'!AA26</f>
        <v>1</v>
      </c>
      <c r="N28" s="260" t="str">
        <f>'Input adatok'!AH26</f>
        <v>2.</v>
      </c>
      <c r="O28" s="260" t="str">
        <f>'Input adatok'!AI26</f>
        <v>Gergely Ákos</v>
      </c>
      <c r="P28" s="261">
        <f>'Input adatok'!AJ26</f>
        <v>4.5007500188</v>
      </c>
      <c r="Q28" s="260" t="str">
        <f>'Input adatok'!AK26</f>
        <v>7cs. Móricz</v>
      </c>
    </row>
    <row r="29" spans="1:17" ht="12.75">
      <c r="A29" s="291"/>
      <c r="B29" s="58" t="str">
        <f>'Input adatok'!Q27</f>
        <v>Várnagy Csaba</v>
      </c>
      <c r="C29" s="118">
        <f>'Input adatok'!R27</f>
        <v>0</v>
      </c>
      <c r="D29" s="118">
        <f>'Input adatok'!S27</f>
        <v>0</v>
      </c>
      <c r="E29" s="118">
        <f>'Input adatok'!T27</f>
        <v>0.5</v>
      </c>
      <c r="F29" s="118">
        <f>'Input adatok'!U27</f>
        <v>0</v>
      </c>
      <c r="G29" s="118">
        <f>'Input adatok'!V27</f>
        <v>1</v>
      </c>
      <c r="H29" s="118" t="b">
        <f>'Input adatok'!W27</f>
        <v>0</v>
      </c>
      <c r="I29" s="118" t="b">
        <f>'Input adatok'!X27</f>
        <v>0</v>
      </c>
      <c r="J29" s="118" t="b">
        <f>'Input adatok'!Y27</f>
        <v>0</v>
      </c>
      <c r="K29" s="157" t="b">
        <f>'Input adatok'!Z27</f>
        <v>0</v>
      </c>
      <c r="L29" s="177">
        <f>'Input adatok'!AA27</f>
        <v>1.5</v>
      </c>
      <c r="N29" s="260" t="str">
        <f>'Input adatok'!AH27</f>
        <v>3.</v>
      </c>
      <c r="O29" s="260" t="str">
        <f>'Input adatok'!AI27</f>
        <v>Blahota Marcell</v>
      </c>
      <c r="P29" s="261">
        <f>'Input adatok'!AJ27</f>
        <v>4.0012500192</v>
      </c>
      <c r="Q29" s="260" t="str">
        <f>'Input adatok'!AK27</f>
        <v>5cs. Apáczai</v>
      </c>
    </row>
    <row r="30" spans="1:17" ht="12.75">
      <c r="A30" s="291"/>
      <c r="B30" s="58" t="str">
        <f>'Input adatok'!Q28</f>
        <v>Soltész Hajnalka</v>
      </c>
      <c r="C30" s="118">
        <f>'Input adatok'!R28</f>
        <v>0</v>
      </c>
      <c r="D30" s="118">
        <f>'Input adatok'!S28</f>
        <v>0</v>
      </c>
      <c r="E30" s="118">
        <f>'Input adatok'!T28</f>
        <v>0</v>
      </c>
      <c r="F30" s="118">
        <f>'Input adatok'!U28</f>
        <v>0</v>
      </c>
      <c r="G30" s="118">
        <f>'Input adatok'!V28</f>
        <v>0</v>
      </c>
      <c r="H30" s="118" t="b">
        <f>'Input adatok'!W28</f>
        <v>0</v>
      </c>
      <c r="I30" s="118" t="b">
        <f>'Input adatok'!X28</f>
        <v>0</v>
      </c>
      <c r="J30" s="118" t="b">
        <f>'Input adatok'!Y28</f>
        <v>0</v>
      </c>
      <c r="K30" s="157" t="b">
        <f>'Input adatok'!Z28</f>
        <v>0</v>
      </c>
      <c r="L30" s="177">
        <f>'Input adatok'!AA28</f>
        <v>0</v>
      </c>
      <c r="N30" s="260" t="str">
        <f>'Input adatok'!AH28</f>
        <v>4.</v>
      </c>
      <c r="O30" s="260" t="str">
        <f>'Input adatok'!AI28</f>
        <v>Pethő Dávid</v>
      </c>
      <c r="P30" s="261">
        <f>'Input adatok'!AJ28</f>
        <v>2.0011000186</v>
      </c>
      <c r="Q30" s="260" t="str">
        <f>'Input adatok'!AK28</f>
        <v>8cs. Bethlen</v>
      </c>
    </row>
    <row r="31" spans="1:17" ht="12.75">
      <c r="A31" s="291"/>
      <c r="B31" s="58" t="str">
        <f>'Input adatok'!Q29</f>
        <v>Blahota Marcell</v>
      </c>
      <c r="C31" s="118">
        <f>'Input adatok'!R29</f>
        <v>1</v>
      </c>
      <c r="D31" s="118">
        <f>'Input adatok'!S29</f>
        <v>1</v>
      </c>
      <c r="E31" s="118">
        <f>'Input adatok'!T29</f>
        <v>0</v>
      </c>
      <c r="F31" s="118">
        <f>'Input adatok'!U29</f>
        <v>1</v>
      </c>
      <c r="G31" s="118">
        <f>'Input adatok'!V29</f>
        <v>1</v>
      </c>
      <c r="H31" s="118" t="b">
        <f>'Input adatok'!W29</f>
        <v>0</v>
      </c>
      <c r="I31" s="118" t="b">
        <f>'Input adatok'!X29</f>
        <v>0</v>
      </c>
      <c r="J31" s="118" t="b">
        <f>'Input adatok'!Y29</f>
        <v>0</v>
      </c>
      <c r="K31" s="157" t="b">
        <f>'Input adatok'!Z29</f>
        <v>0</v>
      </c>
      <c r="L31" s="177">
        <f>'Input adatok'!AA29</f>
        <v>4</v>
      </c>
      <c r="N31" s="260" t="str">
        <f>'Input adatok'!AH29</f>
        <v>5.</v>
      </c>
      <c r="O31" s="260" t="str">
        <f>'Input adatok'!AI29</f>
        <v>Várnagy Csaba</v>
      </c>
      <c r="P31" s="261">
        <f>'Input adatok'!AJ29</f>
        <v>1.5007500196</v>
      </c>
      <c r="Q31" s="260" t="str">
        <f>'Input adatok'!AK29</f>
        <v>3cs. Móra "A"</v>
      </c>
    </row>
    <row r="32" spans="1:17" ht="12.75">
      <c r="A32" s="291"/>
      <c r="B32" s="58" t="str">
        <f>'Input adatok'!Q30</f>
        <v>Rádai Zoltán Máté</v>
      </c>
      <c r="C32" s="118">
        <f>'Input adatok'!R30</f>
        <v>1</v>
      </c>
      <c r="D32" s="118">
        <f>'Input adatok'!S30</f>
        <v>1</v>
      </c>
      <c r="E32" s="118">
        <f>'Input adatok'!T30</f>
        <v>1</v>
      </c>
      <c r="F32" s="118">
        <f>'Input adatok'!U30</f>
        <v>1</v>
      </c>
      <c r="G32" s="118">
        <f>'Input adatok'!V30</f>
        <v>0.5</v>
      </c>
      <c r="H32" s="118" t="b">
        <f>'Input adatok'!W30</f>
        <v>0</v>
      </c>
      <c r="I32" s="118" t="b">
        <f>'Input adatok'!X30</f>
        <v>0</v>
      </c>
      <c r="J32" s="118" t="b">
        <f>'Input adatok'!Y30</f>
        <v>0</v>
      </c>
      <c r="K32" s="157" t="b">
        <f>'Input adatok'!Z30</f>
        <v>0</v>
      </c>
      <c r="L32" s="177">
        <f>'Input adatok'!AA30</f>
        <v>4.5</v>
      </c>
      <c r="N32" s="260" t="str">
        <f>'Input adatok'!AH30</f>
        <v>6.</v>
      </c>
      <c r="O32" s="260" t="str">
        <f>'Input adatok'!AI30</f>
        <v>Mészáros Márk</v>
      </c>
      <c r="P32" s="261">
        <f>'Input adatok'!AJ30</f>
        <v>1.0004500198</v>
      </c>
      <c r="Q32" s="260" t="str">
        <f>'Input adatok'!AK30</f>
        <v>2cs. Szent Miklós</v>
      </c>
    </row>
    <row r="33" spans="1:17" ht="12.75">
      <c r="A33" s="291"/>
      <c r="B33" s="58" t="str">
        <f>'Input adatok'!Q31</f>
        <v>Gergely Ákos</v>
      </c>
      <c r="C33" s="118">
        <f>'Input adatok'!R31</f>
        <v>1</v>
      </c>
      <c r="D33" s="118">
        <f>'Input adatok'!S31</f>
        <v>1</v>
      </c>
      <c r="E33" s="118">
        <f>'Input adatok'!T31</f>
        <v>1</v>
      </c>
      <c r="F33" s="118">
        <f>'Input adatok'!U31</f>
        <v>1</v>
      </c>
      <c r="G33" s="118">
        <f>'Input adatok'!V31</f>
        <v>0.5</v>
      </c>
      <c r="H33" s="118" t="b">
        <f>'Input adatok'!W31</f>
        <v>0</v>
      </c>
      <c r="I33" s="118" t="b">
        <f>'Input adatok'!X31</f>
        <v>0</v>
      </c>
      <c r="J33" s="118" t="b">
        <f>'Input adatok'!Y31</f>
        <v>0</v>
      </c>
      <c r="K33" s="157" t="b">
        <f>'Input adatok'!Z31</f>
        <v>0</v>
      </c>
      <c r="L33" s="177">
        <f>'Input adatok'!AA31</f>
        <v>4.5</v>
      </c>
      <c r="N33" s="260" t="str">
        <f>'Input adatok'!AH31</f>
        <v>7.</v>
      </c>
      <c r="O33" s="260" t="str">
        <f>'Input adatok'!AI31</f>
        <v>Balla Dániel</v>
      </c>
      <c r="P33" s="261">
        <f>'Input adatok'!AJ31</f>
        <v>0.0007000200000000001</v>
      </c>
      <c r="Q33" s="260" t="str">
        <f>'Input adatok'!AK31</f>
        <v>1.cs. Petőfi</v>
      </c>
    </row>
    <row r="34" spans="1:17" ht="12.75">
      <c r="A34" s="291"/>
      <c r="B34" s="58" t="str">
        <f>'Input adatok'!Q32</f>
        <v>Pethő Dávid</v>
      </c>
      <c r="C34" s="118">
        <f>'Input adatok'!R32</f>
        <v>0</v>
      </c>
      <c r="D34" s="118">
        <f>'Input adatok'!S32</f>
        <v>1</v>
      </c>
      <c r="E34" s="118">
        <f>'Input adatok'!T32</f>
        <v>0</v>
      </c>
      <c r="F34" s="118">
        <f>'Input adatok'!U32</f>
        <v>1</v>
      </c>
      <c r="G34" s="118">
        <f>'Input adatok'!V32</f>
        <v>0</v>
      </c>
      <c r="H34" s="118" t="b">
        <f>'Input adatok'!W32</f>
        <v>0</v>
      </c>
      <c r="I34" s="118" t="b">
        <f>'Input adatok'!X32</f>
        <v>0</v>
      </c>
      <c r="J34" s="118" t="b">
        <f>'Input adatok'!Y32</f>
        <v>0</v>
      </c>
      <c r="K34" s="157" t="b">
        <f>'Input adatok'!Z32</f>
        <v>0</v>
      </c>
      <c r="L34" s="177">
        <f>'Input adatok'!AA32</f>
        <v>2</v>
      </c>
      <c r="N34" s="260" t="str">
        <f>'Input adatok'!AH32</f>
        <v>8.</v>
      </c>
      <c r="O34" s="260" t="str">
        <f>'Input adatok'!AI32</f>
        <v>Soltész Hajnalka</v>
      </c>
      <c r="P34" s="261">
        <f>'Input adatok'!AJ32</f>
        <v>1.9400000000000002E-08</v>
      </c>
      <c r="Q34" s="260" t="str">
        <f>'Input adatok'!AK32</f>
        <v>4cs. Régi Csillagok</v>
      </c>
    </row>
    <row r="35" spans="1:17" ht="12.75">
      <c r="A35" s="291"/>
      <c r="B35" s="58" t="str">
        <f>'Input adatok'!Q33</f>
        <v>9-1</v>
      </c>
      <c r="C35" s="118" t="b">
        <f>'Input adatok'!R33</f>
        <v>0</v>
      </c>
      <c r="D35" s="118" t="b">
        <f>'Input adatok'!S33</f>
        <v>0</v>
      </c>
      <c r="E35" s="118" t="b">
        <f>'Input adatok'!T33</f>
        <v>0</v>
      </c>
      <c r="F35" s="118" t="b">
        <f>'Input adatok'!U33</f>
        <v>0</v>
      </c>
      <c r="G35" s="118" t="b">
        <f>'Input adatok'!V33</f>
        <v>0</v>
      </c>
      <c r="H35" s="118" t="b">
        <f>'Input adatok'!W33</f>
        <v>0</v>
      </c>
      <c r="I35" s="118" t="b">
        <f>'Input adatok'!X33</f>
        <v>0</v>
      </c>
      <c r="J35" s="118" t="b">
        <f>'Input adatok'!Y33</f>
        <v>0</v>
      </c>
      <c r="K35" s="157" t="b">
        <f>'Input adatok'!Z33</f>
        <v>0</v>
      </c>
      <c r="L35" s="177">
        <f>'Input adatok'!AA33</f>
        <v>0</v>
      </c>
      <c r="N35" s="260" t="str">
        <f>'Input adatok'!AH33</f>
        <v>9.</v>
      </c>
      <c r="O35" s="260" t="str">
        <f>'Input adatok'!AI33</f>
        <v>9-1</v>
      </c>
      <c r="P35" s="261">
        <f>'Input adatok'!AJ33</f>
        <v>1.8400000000000006E-08</v>
      </c>
      <c r="Q35" s="260" t="str">
        <f>'Input adatok'!AK33</f>
        <v>9cs</v>
      </c>
    </row>
    <row r="36" spans="1:17" ht="12.75">
      <c r="A36" s="291"/>
      <c r="B36" s="58" t="str">
        <f>'Input adatok'!Q34</f>
        <v>10-1</v>
      </c>
      <c r="C36" s="118" t="b">
        <f>'Input adatok'!R34</f>
        <v>0</v>
      </c>
      <c r="D36" s="118" t="b">
        <f>'Input adatok'!S34</f>
        <v>0</v>
      </c>
      <c r="E36" s="118" t="b">
        <f>'Input adatok'!T34</f>
        <v>0</v>
      </c>
      <c r="F36" s="118" t="b">
        <f>'Input adatok'!U34</f>
        <v>0</v>
      </c>
      <c r="G36" s="118" t="b">
        <f>'Input adatok'!V34</f>
        <v>0</v>
      </c>
      <c r="H36" s="118" t="b">
        <f>'Input adatok'!W34</f>
        <v>0</v>
      </c>
      <c r="I36" s="118" t="b">
        <f>'Input adatok'!X34</f>
        <v>0</v>
      </c>
      <c r="J36" s="118" t="b">
        <f>'Input adatok'!Y34</f>
        <v>0</v>
      </c>
      <c r="K36" s="157" t="b">
        <f>'Input adatok'!Z34</f>
        <v>0</v>
      </c>
      <c r="L36" s="177">
        <f>'Input adatok'!AA34</f>
        <v>0</v>
      </c>
      <c r="N36" s="260" t="str">
        <f>'Input adatok'!AH34</f>
        <v>10.</v>
      </c>
      <c r="O36" s="260" t="str">
        <f>'Input adatok'!AI34</f>
        <v>10-1</v>
      </c>
      <c r="P36" s="261">
        <f>'Input adatok'!AJ34</f>
        <v>1.8200000000000007E-08</v>
      </c>
      <c r="Q36" s="260" t="str">
        <f>'Input adatok'!AK34</f>
        <v>10cs</v>
      </c>
    </row>
    <row r="37" spans="1:17" ht="12.75">
      <c r="A37" s="291"/>
      <c r="B37" s="58" t="str">
        <f>'Input adatok'!Q35</f>
        <v>11-1</v>
      </c>
      <c r="C37" s="118" t="b">
        <f>'Input adatok'!R35</f>
        <v>0</v>
      </c>
      <c r="D37" s="118" t="b">
        <f>'Input adatok'!S35</f>
        <v>0</v>
      </c>
      <c r="E37" s="118" t="b">
        <f>'Input adatok'!T35</f>
        <v>0</v>
      </c>
      <c r="F37" s="118" t="b">
        <f>'Input adatok'!U35</f>
        <v>0</v>
      </c>
      <c r="G37" s="118" t="b">
        <f>'Input adatok'!V35</f>
        <v>0</v>
      </c>
      <c r="H37" s="118" t="b">
        <f>'Input adatok'!W35</f>
        <v>0</v>
      </c>
      <c r="I37" s="118" t="b">
        <f>'Input adatok'!X35</f>
        <v>0</v>
      </c>
      <c r="J37" s="118" t="b">
        <f>'Input adatok'!Y35</f>
        <v>0</v>
      </c>
      <c r="K37" s="157" t="b">
        <f>'Input adatok'!Z35</f>
        <v>0</v>
      </c>
      <c r="L37" s="177">
        <f>'Input adatok'!AA35</f>
        <v>0</v>
      </c>
      <c r="N37" s="260" t="str">
        <f>'Input adatok'!AH35</f>
        <v>11.</v>
      </c>
      <c r="O37" s="260" t="str">
        <f>'Input adatok'!AI35</f>
        <v>11-1</v>
      </c>
      <c r="P37" s="261">
        <f>'Input adatok'!AJ35</f>
        <v>1.8000000000000006E-08</v>
      </c>
      <c r="Q37" s="260" t="str">
        <f>'Input adatok'!AK35</f>
        <v>11cs</v>
      </c>
    </row>
    <row r="38" spans="1:17" ht="12.75">
      <c r="A38" s="291"/>
      <c r="B38" s="58" t="str">
        <f>'Input adatok'!Q36</f>
        <v>12-1</v>
      </c>
      <c r="C38" s="118" t="b">
        <f>'Input adatok'!R36</f>
        <v>0</v>
      </c>
      <c r="D38" s="118" t="b">
        <f>'Input adatok'!S36</f>
        <v>0</v>
      </c>
      <c r="E38" s="118" t="b">
        <f>'Input adatok'!T36</f>
        <v>0</v>
      </c>
      <c r="F38" s="118" t="b">
        <f>'Input adatok'!U36</f>
        <v>0</v>
      </c>
      <c r="G38" s="118" t="b">
        <f>'Input adatok'!V36</f>
        <v>0</v>
      </c>
      <c r="H38" s="118" t="b">
        <f>'Input adatok'!W36</f>
        <v>0</v>
      </c>
      <c r="I38" s="118" t="b">
        <f>'Input adatok'!X36</f>
        <v>0</v>
      </c>
      <c r="J38" s="118" t="b">
        <f>'Input adatok'!Y36</f>
        <v>0</v>
      </c>
      <c r="K38" s="157" t="b">
        <f>'Input adatok'!Z36</f>
        <v>0</v>
      </c>
      <c r="L38" s="177">
        <f>'Input adatok'!AA36</f>
        <v>0</v>
      </c>
      <c r="N38" s="260" t="str">
        <f>'Input adatok'!AH36</f>
        <v>12.</v>
      </c>
      <c r="O38" s="260" t="str">
        <f>'Input adatok'!AI36</f>
        <v>12-1</v>
      </c>
      <c r="P38" s="261">
        <f>'Input adatok'!AJ36</f>
        <v>1.7800000000000007E-08</v>
      </c>
      <c r="Q38" s="260" t="str">
        <f>'Input adatok'!AK36</f>
        <v>12cs</v>
      </c>
    </row>
    <row r="39" spans="1:17" ht="12.75">
      <c r="A39" s="291"/>
      <c r="B39" s="58" t="str">
        <f>'Input adatok'!Q37</f>
        <v>13-1</v>
      </c>
      <c r="C39" s="118" t="b">
        <f>'Input adatok'!R37</f>
        <v>0</v>
      </c>
      <c r="D39" s="118" t="b">
        <f>'Input adatok'!S37</f>
        <v>0</v>
      </c>
      <c r="E39" s="118" t="b">
        <f>'Input adatok'!T37</f>
        <v>0</v>
      </c>
      <c r="F39" s="118" t="b">
        <f>'Input adatok'!U37</f>
        <v>0</v>
      </c>
      <c r="G39" s="118" t="b">
        <f>'Input adatok'!V37</f>
        <v>0</v>
      </c>
      <c r="H39" s="118" t="b">
        <f>'Input adatok'!W37</f>
        <v>0</v>
      </c>
      <c r="I39" s="118" t="b">
        <f>'Input adatok'!X37</f>
        <v>0</v>
      </c>
      <c r="J39" s="118" t="b">
        <f>'Input adatok'!Y37</f>
        <v>0</v>
      </c>
      <c r="K39" s="157" t="b">
        <f>'Input adatok'!Z37</f>
        <v>0</v>
      </c>
      <c r="L39" s="177">
        <f>'Input adatok'!AA37</f>
        <v>0</v>
      </c>
      <c r="N39" s="260" t="str">
        <f>'Input adatok'!AH37</f>
        <v>13.</v>
      </c>
      <c r="O39" s="260" t="str">
        <f>'Input adatok'!AI37</f>
        <v>13-1</v>
      </c>
      <c r="P39" s="261">
        <f>'Input adatok'!AJ37</f>
        <v>1.760000000000001E-08</v>
      </c>
      <c r="Q39" s="260" t="str">
        <f>'Input adatok'!AK37</f>
        <v>13cs</v>
      </c>
    </row>
    <row r="40" spans="1:17" ht="12.75">
      <c r="A40" s="291"/>
      <c r="B40" s="58" t="str">
        <f>'Input adatok'!Q38</f>
        <v>14-1</v>
      </c>
      <c r="C40" s="118" t="b">
        <f>'Input adatok'!R38</f>
        <v>0</v>
      </c>
      <c r="D40" s="118" t="b">
        <f>'Input adatok'!S38</f>
        <v>0</v>
      </c>
      <c r="E40" s="118" t="b">
        <f>'Input adatok'!T38</f>
        <v>0</v>
      </c>
      <c r="F40" s="118" t="b">
        <f>'Input adatok'!U38</f>
        <v>0</v>
      </c>
      <c r="G40" s="118" t="b">
        <f>'Input adatok'!V38</f>
        <v>0</v>
      </c>
      <c r="H40" s="118" t="b">
        <f>'Input adatok'!W38</f>
        <v>0</v>
      </c>
      <c r="I40" s="118" t="b">
        <f>'Input adatok'!X38</f>
        <v>0</v>
      </c>
      <c r="J40" s="118" t="b">
        <f>'Input adatok'!Y38</f>
        <v>0</v>
      </c>
      <c r="K40" s="157" t="b">
        <f>'Input adatok'!Z38</f>
        <v>0</v>
      </c>
      <c r="L40" s="177">
        <f>'Input adatok'!AA38</f>
        <v>0</v>
      </c>
      <c r="N40" s="260" t="str">
        <f>'Input adatok'!AH38</f>
        <v>14.</v>
      </c>
      <c r="O40" s="260" t="str">
        <f>'Input adatok'!AI38</f>
        <v>14-1</v>
      </c>
      <c r="P40" s="261">
        <f>'Input adatok'!AJ38</f>
        <v>1.7400000000000007E-08</v>
      </c>
      <c r="Q40" s="260" t="str">
        <f>'Input adatok'!AK38</f>
        <v>14cs</v>
      </c>
    </row>
    <row r="41" spans="1:17" ht="12.75">
      <c r="A41" s="291"/>
      <c r="B41" s="58" t="str">
        <f>'Input adatok'!Q39</f>
        <v>15-1</v>
      </c>
      <c r="C41" s="118" t="b">
        <f>'Input adatok'!R39</f>
        <v>0</v>
      </c>
      <c r="D41" s="118" t="b">
        <f>'Input adatok'!S39</f>
        <v>0</v>
      </c>
      <c r="E41" s="118" t="b">
        <f>'Input adatok'!T39</f>
        <v>0</v>
      </c>
      <c r="F41" s="118" t="b">
        <f>'Input adatok'!U39</f>
        <v>0</v>
      </c>
      <c r="G41" s="118" t="b">
        <f>'Input adatok'!V39</f>
        <v>0</v>
      </c>
      <c r="H41" s="118" t="b">
        <f>'Input adatok'!W39</f>
        <v>0</v>
      </c>
      <c r="I41" s="118" t="b">
        <f>'Input adatok'!X39</f>
        <v>0</v>
      </c>
      <c r="J41" s="118" t="b">
        <f>'Input adatok'!Y39</f>
        <v>0</v>
      </c>
      <c r="K41" s="157" t="b">
        <f>'Input adatok'!Z39</f>
        <v>0</v>
      </c>
      <c r="L41" s="177">
        <f>'Input adatok'!AA39</f>
        <v>0</v>
      </c>
      <c r="N41" s="260" t="str">
        <f>'Input adatok'!AH39</f>
        <v>15.</v>
      </c>
      <c r="O41" s="260" t="str">
        <f>'Input adatok'!AI39</f>
        <v>15-1</v>
      </c>
      <c r="P41" s="261">
        <f>'Input adatok'!AJ39</f>
        <v>1.720000000000001E-08</v>
      </c>
      <c r="Q41" s="260" t="str">
        <f>'Input adatok'!AK39</f>
        <v>15cs</v>
      </c>
    </row>
    <row r="42" spans="1:17" ht="12.75">
      <c r="A42" s="291"/>
      <c r="B42" s="58" t="str">
        <f>'Input adatok'!Q40</f>
        <v>16-1</v>
      </c>
      <c r="C42" s="118" t="b">
        <f>'Input adatok'!R40</f>
        <v>0</v>
      </c>
      <c r="D42" s="118" t="b">
        <f>'Input adatok'!S40</f>
        <v>0</v>
      </c>
      <c r="E42" s="118" t="b">
        <f>'Input adatok'!T40</f>
        <v>0</v>
      </c>
      <c r="F42" s="118" t="b">
        <f>'Input adatok'!U40</f>
        <v>0</v>
      </c>
      <c r="G42" s="118" t="b">
        <f>'Input adatok'!V40</f>
        <v>0</v>
      </c>
      <c r="H42" s="118" t="b">
        <f>'Input adatok'!W40</f>
        <v>0</v>
      </c>
      <c r="I42" s="118" t="b">
        <f>'Input adatok'!X40</f>
        <v>0</v>
      </c>
      <c r="J42" s="118" t="b">
        <f>'Input adatok'!Y40</f>
        <v>0</v>
      </c>
      <c r="K42" s="157" t="b">
        <f>'Input adatok'!Z40</f>
        <v>0</v>
      </c>
      <c r="L42" s="177">
        <f>'Input adatok'!AA40</f>
        <v>0</v>
      </c>
      <c r="N42" s="260" t="str">
        <f>'Input adatok'!AH40</f>
        <v>16.</v>
      </c>
      <c r="O42" s="260" t="str">
        <f>'Input adatok'!AI40</f>
        <v>16-1</v>
      </c>
      <c r="P42" s="261">
        <f>'Input adatok'!AJ40</f>
        <v>1.700000000000001E-08</v>
      </c>
      <c r="Q42" s="260" t="str">
        <f>'Input adatok'!AK40</f>
        <v>16cs</v>
      </c>
    </row>
    <row r="43" spans="1:17" ht="12.75">
      <c r="A43" s="291"/>
      <c r="B43" s="58" t="str">
        <f>'Input adatok'!Q41</f>
        <v>17-1</v>
      </c>
      <c r="C43" s="118" t="b">
        <f>'Input adatok'!R41</f>
        <v>0</v>
      </c>
      <c r="D43" s="118" t="b">
        <f>'Input adatok'!S41</f>
        <v>0</v>
      </c>
      <c r="E43" s="118" t="b">
        <f>'Input adatok'!T41</f>
        <v>0</v>
      </c>
      <c r="F43" s="118" t="b">
        <f>'Input adatok'!U41</f>
        <v>0</v>
      </c>
      <c r="G43" s="118" t="b">
        <f>'Input adatok'!V41</f>
        <v>0</v>
      </c>
      <c r="H43" s="118" t="b">
        <f>'Input adatok'!W41</f>
        <v>0</v>
      </c>
      <c r="I43" s="118" t="b">
        <f>'Input adatok'!X41</f>
        <v>0</v>
      </c>
      <c r="J43" s="118" t="b">
        <f>'Input adatok'!Y41</f>
        <v>0</v>
      </c>
      <c r="K43" s="157" t="b">
        <f>'Input adatok'!Z41</f>
        <v>0</v>
      </c>
      <c r="L43" s="177">
        <f>'Input adatok'!AA41</f>
        <v>0</v>
      </c>
      <c r="N43" s="260" t="str">
        <f>'Input adatok'!AH41</f>
        <v>17.</v>
      </c>
      <c r="O43" s="260" t="str">
        <f>'Input adatok'!AI41</f>
        <v>17-1</v>
      </c>
      <c r="P43" s="261">
        <f>'Input adatok'!AJ41</f>
        <v>1.680000000000001E-08</v>
      </c>
      <c r="Q43" s="260" t="str">
        <f>'Input adatok'!AK41</f>
        <v>17cs</v>
      </c>
    </row>
    <row r="44" spans="1:17" ht="12.75">
      <c r="A44" s="291"/>
      <c r="B44" s="58" t="str">
        <f>'Input adatok'!Q42</f>
        <v>18-1</v>
      </c>
      <c r="C44" s="118" t="b">
        <f>'Input adatok'!R42</f>
        <v>0</v>
      </c>
      <c r="D44" s="118" t="b">
        <f>'Input adatok'!S42</f>
        <v>0</v>
      </c>
      <c r="E44" s="118" t="b">
        <f>'Input adatok'!T42</f>
        <v>0</v>
      </c>
      <c r="F44" s="118" t="b">
        <f>'Input adatok'!U42</f>
        <v>0</v>
      </c>
      <c r="G44" s="118" t="b">
        <f>'Input adatok'!V42</f>
        <v>0</v>
      </c>
      <c r="H44" s="118" t="b">
        <f>'Input adatok'!W42</f>
        <v>0</v>
      </c>
      <c r="I44" s="118" t="b">
        <f>'Input adatok'!X42</f>
        <v>0</v>
      </c>
      <c r="J44" s="118" t="b">
        <f>'Input adatok'!Y42</f>
        <v>0</v>
      </c>
      <c r="K44" s="157" t="b">
        <f>'Input adatok'!Z42</f>
        <v>0</v>
      </c>
      <c r="L44" s="177">
        <f>'Input adatok'!AA42</f>
        <v>0</v>
      </c>
      <c r="N44" s="260" t="str">
        <f>'Input adatok'!AH42</f>
        <v>18.</v>
      </c>
      <c r="O44" s="260" t="str">
        <f>'Input adatok'!AI42</f>
        <v>18-1</v>
      </c>
      <c r="P44" s="261">
        <f>'Input adatok'!AJ42</f>
        <v>1.660000000000001E-08</v>
      </c>
      <c r="Q44" s="260" t="str">
        <f>'Input adatok'!AK42</f>
        <v>18cs</v>
      </c>
    </row>
    <row r="45" spans="1:17" ht="12.75">
      <c r="A45" s="291"/>
      <c r="B45" s="58" t="str">
        <f>'Input adatok'!Q43</f>
        <v>19-1</v>
      </c>
      <c r="C45" s="118" t="b">
        <f>'Input adatok'!R43</f>
        <v>0</v>
      </c>
      <c r="D45" s="118" t="b">
        <f>'Input adatok'!S43</f>
        <v>0</v>
      </c>
      <c r="E45" s="118" t="b">
        <f>'Input adatok'!T43</f>
        <v>0</v>
      </c>
      <c r="F45" s="118" t="b">
        <f>'Input adatok'!U43</f>
        <v>0</v>
      </c>
      <c r="G45" s="118" t="b">
        <f>'Input adatok'!V43</f>
        <v>0</v>
      </c>
      <c r="H45" s="118" t="b">
        <f>'Input adatok'!W43</f>
        <v>0</v>
      </c>
      <c r="I45" s="118" t="b">
        <f>'Input adatok'!X43</f>
        <v>0</v>
      </c>
      <c r="J45" s="118" t="b">
        <f>'Input adatok'!Y43</f>
        <v>0</v>
      </c>
      <c r="K45" s="157" t="b">
        <f>'Input adatok'!Z43</f>
        <v>0</v>
      </c>
      <c r="L45" s="177">
        <f>'Input adatok'!AA43</f>
        <v>0</v>
      </c>
      <c r="N45" s="260" t="str">
        <f>'Input adatok'!AH43</f>
        <v>19.</v>
      </c>
      <c r="O45" s="260" t="str">
        <f>'Input adatok'!AI43</f>
        <v>19-1</v>
      </c>
      <c r="P45" s="261">
        <f>'Input adatok'!AJ43</f>
        <v>1.640000000000001E-08</v>
      </c>
      <c r="Q45" s="260" t="str">
        <f>'Input adatok'!AK43</f>
        <v>19cs</v>
      </c>
    </row>
    <row r="46" spans="1:17" ht="13.5" thickBot="1">
      <c r="A46" s="292"/>
      <c r="B46" s="119" t="str">
        <f>'Input adatok'!Q44</f>
        <v>120-1</v>
      </c>
      <c r="C46" s="120" t="b">
        <f>'Input adatok'!R44</f>
        <v>0</v>
      </c>
      <c r="D46" s="120" t="b">
        <f>'Input adatok'!S44</f>
        <v>0</v>
      </c>
      <c r="E46" s="120" t="b">
        <f>'Input adatok'!T44</f>
        <v>0</v>
      </c>
      <c r="F46" s="120" t="b">
        <f>'Input adatok'!U44</f>
        <v>0</v>
      </c>
      <c r="G46" s="120" t="b">
        <f>'Input adatok'!V44</f>
        <v>0</v>
      </c>
      <c r="H46" s="120" t="b">
        <f>'Input adatok'!W44</f>
        <v>0</v>
      </c>
      <c r="I46" s="120" t="b">
        <f>'Input adatok'!X44</f>
        <v>0</v>
      </c>
      <c r="J46" s="120" t="b">
        <f>'Input adatok'!Y44</f>
        <v>0</v>
      </c>
      <c r="K46" s="158" t="b">
        <f>'Input adatok'!Z44</f>
        <v>0</v>
      </c>
      <c r="L46" s="178">
        <f>'Input adatok'!AA44</f>
        <v>0</v>
      </c>
      <c r="N46" s="260" t="str">
        <f>'Input adatok'!AH44</f>
        <v>20.</v>
      </c>
      <c r="O46" s="260" t="str">
        <f>'Input adatok'!AI44</f>
        <v>120-1</v>
      </c>
      <c r="P46" s="261">
        <f>'Input adatok'!AJ44</f>
        <v>1.6200000000000013E-08</v>
      </c>
      <c r="Q46" s="260" t="str">
        <f>'Input adatok'!AK44</f>
        <v>20cs</v>
      </c>
    </row>
    <row r="47" spans="1:17" ht="13.5" thickTop="1">
      <c r="A47" s="287" t="s">
        <v>147</v>
      </c>
      <c r="B47" s="121" t="str">
        <f>'Input adatok'!Q45</f>
        <v>Molnár Krisztina</v>
      </c>
      <c r="C47" s="122">
        <f>'Input adatok'!R45</f>
        <v>0</v>
      </c>
      <c r="D47" s="122">
        <f>'Input adatok'!S45</f>
        <v>1</v>
      </c>
      <c r="E47" s="122">
        <f>'Input adatok'!T45</f>
        <v>0.5</v>
      </c>
      <c r="F47" s="122">
        <f>'Input adatok'!U45</f>
        <v>0</v>
      </c>
      <c r="G47" s="122">
        <f>'Input adatok'!V45</f>
        <v>0</v>
      </c>
      <c r="H47" s="122" t="b">
        <f>'Input adatok'!W45</f>
        <v>0</v>
      </c>
      <c r="I47" s="122" t="b">
        <f>'Input adatok'!X45</f>
        <v>0</v>
      </c>
      <c r="J47" s="122" t="b">
        <f>'Input adatok'!Y45</f>
        <v>0</v>
      </c>
      <c r="K47" s="159" t="b">
        <f>'Input adatok'!Z45</f>
        <v>0</v>
      </c>
      <c r="L47" s="179">
        <f>'Input adatok'!AA45</f>
        <v>1.5</v>
      </c>
      <c r="N47" s="255" t="str">
        <f>'Input adatok'!AH45</f>
        <v>1.</v>
      </c>
      <c r="O47" s="255" t="str">
        <f>'Input adatok'!AI45</f>
        <v>Nagy Kitti</v>
      </c>
      <c r="P47" s="256">
        <f>'Input adatok'!AJ45</f>
        <v>4.0011000186</v>
      </c>
      <c r="Q47" s="255" t="str">
        <f>'Input adatok'!AK45</f>
        <v>8cs. Bethlen</v>
      </c>
    </row>
    <row r="48" spans="1:17" ht="12.75">
      <c r="A48" s="288"/>
      <c r="B48" s="123" t="str">
        <f>'Input adatok'!Q46</f>
        <v>Hajós Eszter</v>
      </c>
      <c r="C48" s="124">
        <f>'Input adatok'!R46</f>
        <v>0</v>
      </c>
      <c r="D48" s="124">
        <f>'Input adatok'!S46</f>
        <v>0</v>
      </c>
      <c r="E48" s="124">
        <f>'Input adatok'!T46</f>
        <v>0.5</v>
      </c>
      <c r="F48" s="124">
        <f>'Input adatok'!U46</f>
        <v>1</v>
      </c>
      <c r="G48" s="124">
        <f>'Input adatok'!V46</f>
        <v>0</v>
      </c>
      <c r="H48" s="124" t="b">
        <f>'Input adatok'!W46</f>
        <v>0</v>
      </c>
      <c r="I48" s="124" t="b">
        <f>'Input adatok'!X46</f>
        <v>0</v>
      </c>
      <c r="J48" s="124" t="b">
        <f>'Input adatok'!Y46</f>
        <v>0</v>
      </c>
      <c r="K48" s="160" t="b">
        <f>'Input adatok'!Z46</f>
        <v>0</v>
      </c>
      <c r="L48" s="180">
        <f>'Input adatok'!AA46</f>
        <v>1.5</v>
      </c>
      <c r="N48" s="255" t="str">
        <f>'Input adatok'!AH46</f>
        <v>2.</v>
      </c>
      <c r="O48" s="255" t="str">
        <f>'Input adatok'!AI46</f>
        <v>Vadász Ágnes</v>
      </c>
      <c r="P48" s="256">
        <f>'Input adatok'!AJ46</f>
        <v>4.0007500196</v>
      </c>
      <c r="Q48" s="255" t="str">
        <f>'Input adatok'!AK46</f>
        <v>3cs. Móra "A"</v>
      </c>
    </row>
    <row r="49" spans="1:17" ht="12.75">
      <c r="A49" s="288"/>
      <c r="B49" s="123" t="str">
        <f>'Input adatok'!Q47</f>
        <v>Vadász Ágnes</v>
      </c>
      <c r="C49" s="124">
        <f>'Input adatok'!R47</f>
        <v>1</v>
      </c>
      <c r="D49" s="124">
        <f>'Input adatok'!S47</f>
        <v>1</v>
      </c>
      <c r="E49" s="124">
        <f>'Input adatok'!T47</f>
        <v>0</v>
      </c>
      <c r="F49" s="124">
        <f>'Input adatok'!U47</f>
        <v>1</v>
      </c>
      <c r="G49" s="124">
        <f>'Input adatok'!V47</f>
        <v>1</v>
      </c>
      <c r="H49" s="124" t="b">
        <f>'Input adatok'!W47</f>
        <v>0</v>
      </c>
      <c r="I49" s="124" t="b">
        <f>'Input adatok'!X47</f>
        <v>0</v>
      </c>
      <c r="J49" s="124" t="b">
        <f>'Input adatok'!Y47</f>
        <v>0</v>
      </c>
      <c r="K49" s="160" t="b">
        <f>'Input adatok'!Z47</f>
        <v>0</v>
      </c>
      <c r="L49" s="180">
        <f>'Input adatok'!AA47</f>
        <v>4</v>
      </c>
      <c r="N49" s="255" t="str">
        <f>'Input adatok'!AH47</f>
        <v>3.</v>
      </c>
      <c r="O49" s="255" t="str">
        <f>'Input adatok'!AI47</f>
        <v>Koncz Réka</v>
      </c>
      <c r="P49" s="256">
        <f>'Input adatok'!AJ47</f>
        <v>2.501400019</v>
      </c>
      <c r="Q49" s="255" t="str">
        <f>'Input adatok'!AK47</f>
        <v>6cs. Arany </v>
      </c>
    </row>
    <row r="50" spans="1:17" ht="12.75">
      <c r="A50" s="288"/>
      <c r="B50" s="123" t="str">
        <f>'Input adatok'!Q48</f>
        <v>Abán Nóra/Csicsák Angéla</v>
      </c>
      <c r="C50" s="124">
        <f>'Input adatok'!R48</f>
        <v>0</v>
      </c>
      <c r="D50" s="124">
        <f>'Input adatok'!S48</f>
        <v>0</v>
      </c>
      <c r="E50" s="124">
        <f>'Input adatok'!T48</f>
        <v>0</v>
      </c>
      <c r="F50" s="124">
        <f>'Input adatok'!U48</f>
        <v>0</v>
      </c>
      <c r="G50" s="124">
        <f>'Input adatok'!V48</f>
        <v>0</v>
      </c>
      <c r="H50" s="124" t="b">
        <f>'Input adatok'!W48</f>
        <v>0</v>
      </c>
      <c r="I50" s="124" t="b">
        <f>'Input adatok'!X48</f>
        <v>0</v>
      </c>
      <c r="J50" s="124" t="b">
        <f>'Input adatok'!Y48</f>
        <v>0</v>
      </c>
      <c r="K50" s="160" t="b">
        <f>'Input adatok'!Z48</f>
        <v>0</v>
      </c>
      <c r="L50" s="180">
        <f>'Input adatok'!AA48</f>
        <v>0</v>
      </c>
      <c r="N50" s="255" t="str">
        <f>'Input adatok'!AH48</f>
        <v>4.</v>
      </c>
      <c r="O50" s="255" t="str">
        <f>'Input adatok'!AI48</f>
        <v>Kovács Dorina</v>
      </c>
      <c r="P50" s="256">
        <f>'Input adatok'!AJ48</f>
        <v>1.5012500192</v>
      </c>
      <c r="Q50" s="255" t="str">
        <f>'Input adatok'!AK48</f>
        <v>5cs. Apáczai</v>
      </c>
    </row>
    <row r="51" spans="1:17" ht="12.75">
      <c r="A51" s="288"/>
      <c r="B51" s="123" t="str">
        <f>'Input adatok'!Q49</f>
        <v>Kovács Dorina</v>
      </c>
      <c r="C51" s="124">
        <f>'Input adatok'!R49</f>
        <v>1</v>
      </c>
      <c r="D51" s="124">
        <f>'Input adatok'!S49</f>
        <v>0</v>
      </c>
      <c r="E51" s="124">
        <f>'Input adatok'!T49</f>
        <v>0.5</v>
      </c>
      <c r="F51" s="124">
        <f>'Input adatok'!U49</f>
        <v>0</v>
      </c>
      <c r="G51" s="124">
        <f>'Input adatok'!V49</f>
        <v>0</v>
      </c>
      <c r="H51" s="124" t="b">
        <f>'Input adatok'!W49</f>
        <v>0</v>
      </c>
      <c r="I51" s="124" t="b">
        <f>'Input adatok'!X49</f>
        <v>0</v>
      </c>
      <c r="J51" s="124" t="b">
        <f>'Input adatok'!Y49</f>
        <v>0</v>
      </c>
      <c r="K51" s="160" t="b">
        <f>'Input adatok'!Z49</f>
        <v>0</v>
      </c>
      <c r="L51" s="180">
        <f>'Input adatok'!AA49</f>
        <v>1.5</v>
      </c>
      <c r="N51" s="255" t="str">
        <f>'Input adatok'!AH49</f>
        <v>5.</v>
      </c>
      <c r="O51" s="255" t="str">
        <f>'Input adatok'!AI49</f>
        <v>Molnár Krisztina</v>
      </c>
      <c r="P51" s="256">
        <f>'Input adatok'!AJ49</f>
        <v>1.50070002</v>
      </c>
      <c r="Q51" s="255" t="str">
        <f>'Input adatok'!AK49</f>
        <v>1.cs. Petőfi</v>
      </c>
    </row>
    <row r="52" spans="1:17" ht="12.75">
      <c r="A52" s="288"/>
      <c r="B52" s="123" t="str">
        <f>'Input adatok'!Q50</f>
        <v>Koncz Réka</v>
      </c>
      <c r="C52" s="124">
        <f>'Input adatok'!R50</f>
        <v>1</v>
      </c>
      <c r="D52" s="124">
        <f>'Input adatok'!S50</f>
        <v>0</v>
      </c>
      <c r="E52" s="124">
        <f>'Input adatok'!T50</f>
        <v>0.5</v>
      </c>
      <c r="F52" s="124">
        <f>'Input adatok'!U50</f>
        <v>0</v>
      </c>
      <c r="G52" s="124">
        <f>'Input adatok'!V50</f>
        <v>1</v>
      </c>
      <c r="H52" s="124" t="b">
        <f>'Input adatok'!W50</f>
        <v>0</v>
      </c>
      <c r="I52" s="124" t="b">
        <f>'Input adatok'!X50</f>
        <v>0</v>
      </c>
      <c r="J52" s="124" t="b">
        <f>'Input adatok'!Y50</f>
        <v>0</v>
      </c>
      <c r="K52" s="160" t="b">
        <f>'Input adatok'!Z50</f>
        <v>0</v>
      </c>
      <c r="L52" s="180">
        <f>'Input adatok'!AA50</f>
        <v>2.5</v>
      </c>
      <c r="N52" s="255" t="str">
        <f>'Input adatok'!AH50</f>
        <v>6.</v>
      </c>
      <c r="O52" s="255" t="str">
        <f>'Input adatok'!AI50</f>
        <v>Hajós Eszter</v>
      </c>
      <c r="P52" s="256">
        <f>'Input adatok'!AJ50</f>
        <v>1.5004500198</v>
      </c>
      <c r="Q52" s="255" t="str">
        <f>'Input adatok'!AK50</f>
        <v>2cs. Szent Miklós</v>
      </c>
    </row>
    <row r="53" spans="1:17" ht="12.75">
      <c r="A53" s="288"/>
      <c r="B53" s="123" t="str">
        <f>'Input adatok'!Q51</f>
        <v>Együd Boglárka</v>
      </c>
      <c r="C53" s="124">
        <f>'Input adatok'!R51</f>
        <v>0</v>
      </c>
      <c r="D53" s="124">
        <f>'Input adatok'!S51</f>
        <v>0</v>
      </c>
      <c r="E53" s="124">
        <f>'Input adatok'!T51</f>
        <v>0</v>
      </c>
      <c r="F53" s="124">
        <f>'Input adatok'!U51</f>
        <v>0</v>
      </c>
      <c r="G53" s="124">
        <f>'Input adatok'!V51</f>
        <v>0</v>
      </c>
      <c r="H53" s="124" t="b">
        <f>'Input adatok'!W51</f>
        <v>0</v>
      </c>
      <c r="I53" s="124" t="b">
        <f>'Input adatok'!X51</f>
        <v>0</v>
      </c>
      <c r="J53" s="124" t="b">
        <f>'Input adatok'!Y51</f>
        <v>0</v>
      </c>
      <c r="K53" s="160" t="b">
        <f>'Input adatok'!Z51</f>
        <v>0</v>
      </c>
      <c r="L53" s="180">
        <f>'Input adatok'!AA51</f>
        <v>0</v>
      </c>
      <c r="N53" s="255" t="str">
        <f>'Input adatok'!AH51</f>
        <v>7.</v>
      </c>
      <c r="O53" s="255" t="str">
        <f>'Input adatok'!AI51</f>
        <v>Együd Boglárka</v>
      </c>
      <c r="P53" s="256">
        <f>'Input adatok'!AJ51</f>
        <v>0.0007500187999999999</v>
      </c>
      <c r="Q53" s="255" t="str">
        <f>'Input adatok'!AK51</f>
        <v>7cs. Móricz</v>
      </c>
    </row>
    <row r="54" spans="1:17" ht="12.75">
      <c r="A54" s="288"/>
      <c r="B54" s="123" t="str">
        <f>'Input adatok'!Q52</f>
        <v>Nagy Kitti</v>
      </c>
      <c r="C54" s="124">
        <f>'Input adatok'!R52</f>
        <v>0</v>
      </c>
      <c r="D54" s="124">
        <f>'Input adatok'!S52</f>
        <v>1</v>
      </c>
      <c r="E54" s="124">
        <f>'Input adatok'!T52</f>
        <v>1</v>
      </c>
      <c r="F54" s="124">
        <f>'Input adatok'!U52</f>
        <v>1</v>
      </c>
      <c r="G54" s="124">
        <f>'Input adatok'!V52</f>
        <v>1</v>
      </c>
      <c r="H54" s="124" t="b">
        <f>'Input adatok'!W52</f>
        <v>0</v>
      </c>
      <c r="I54" s="124" t="b">
        <f>'Input adatok'!X52</f>
        <v>0</v>
      </c>
      <c r="J54" s="124" t="b">
        <f>'Input adatok'!Y52</f>
        <v>0</v>
      </c>
      <c r="K54" s="160" t="b">
        <f>'Input adatok'!Z52</f>
        <v>0</v>
      </c>
      <c r="L54" s="180">
        <f>'Input adatok'!AA52</f>
        <v>4</v>
      </c>
      <c r="N54" s="255" t="str">
        <f>'Input adatok'!AH52</f>
        <v>8.</v>
      </c>
      <c r="O54" s="255" t="str">
        <f>'Input adatok'!AI52</f>
        <v>Abán Nóra/Csicsák Angéla</v>
      </c>
      <c r="P54" s="256">
        <f>'Input adatok'!AJ52</f>
        <v>1.9400000000000002E-08</v>
      </c>
      <c r="Q54" s="255" t="str">
        <f>'Input adatok'!AK52</f>
        <v>4cs. Régi Csillagok</v>
      </c>
    </row>
    <row r="55" spans="1:17" ht="12.75">
      <c r="A55" s="288"/>
      <c r="B55" s="123" t="str">
        <f>'Input adatok'!Q53</f>
        <v>9-2</v>
      </c>
      <c r="C55" s="124" t="b">
        <f>'Input adatok'!R53</f>
        <v>0</v>
      </c>
      <c r="D55" s="124" t="b">
        <f>'Input adatok'!S53</f>
        <v>0</v>
      </c>
      <c r="E55" s="124" t="b">
        <f>'Input adatok'!T53</f>
        <v>0</v>
      </c>
      <c r="F55" s="124" t="b">
        <f>'Input adatok'!U53</f>
        <v>0</v>
      </c>
      <c r="G55" s="124" t="b">
        <f>'Input adatok'!V53</f>
        <v>0</v>
      </c>
      <c r="H55" s="124" t="b">
        <f>'Input adatok'!W53</f>
        <v>0</v>
      </c>
      <c r="I55" s="124" t="b">
        <f>'Input adatok'!X53</f>
        <v>0</v>
      </c>
      <c r="J55" s="124" t="b">
        <f>'Input adatok'!Y53</f>
        <v>0</v>
      </c>
      <c r="K55" s="160" t="b">
        <f>'Input adatok'!Z53</f>
        <v>0</v>
      </c>
      <c r="L55" s="180">
        <f>'Input adatok'!AA53</f>
        <v>0</v>
      </c>
      <c r="N55" s="255" t="str">
        <f>'Input adatok'!AH53</f>
        <v>9.</v>
      </c>
      <c r="O55" s="255" t="str">
        <f>'Input adatok'!AI53</f>
        <v>9-2</v>
      </c>
      <c r="P55" s="256">
        <f>'Input adatok'!AJ53</f>
        <v>1.8400000000000006E-08</v>
      </c>
      <c r="Q55" s="255" t="str">
        <f>'Input adatok'!AK53</f>
        <v>9cs</v>
      </c>
    </row>
    <row r="56" spans="1:17" ht="12.75">
      <c r="A56" s="288"/>
      <c r="B56" s="123" t="str">
        <f>'Input adatok'!Q54</f>
        <v>10-2</v>
      </c>
      <c r="C56" s="124" t="b">
        <f>'Input adatok'!R54</f>
        <v>0</v>
      </c>
      <c r="D56" s="124" t="b">
        <f>'Input adatok'!S54</f>
        <v>0</v>
      </c>
      <c r="E56" s="124" t="b">
        <f>'Input adatok'!T54</f>
        <v>0</v>
      </c>
      <c r="F56" s="124" t="b">
        <f>'Input adatok'!U54</f>
        <v>0</v>
      </c>
      <c r="G56" s="124" t="b">
        <f>'Input adatok'!V54</f>
        <v>0</v>
      </c>
      <c r="H56" s="124" t="b">
        <f>'Input adatok'!W54</f>
        <v>0</v>
      </c>
      <c r="I56" s="124" t="b">
        <f>'Input adatok'!X54</f>
        <v>0</v>
      </c>
      <c r="J56" s="124" t="b">
        <f>'Input adatok'!Y54</f>
        <v>0</v>
      </c>
      <c r="K56" s="160" t="b">
        <f>'Input adatok'!Z54</f>
        <v>0</v>
      </c>
      <c r="L56" s="180">
        <f>'Input adatok'!AA54</f>
        <v>0</v>
      </c>
      <c r="N56" s="255" t="str">
        <f>'Input adatok'!AH54</f>
        <v>10.</v>
      </c>
      <c r="O56" s="255" t="str">
        <f>'Input adatok'!AI54</f>
        <v>10-2</v>
      </c>
      <c r="P56" s="256">
        <f>'Input adatok'!AJ54</f>
        <v>1.8200000000000007E-08</v>
      </c>
      <c r="Q56" s="255" t="str">
        <f>'Input adatok'!AK54</f>
        <v>10cs</v>
      </c>
    </row>
    <row r="57" spans="1:17" ht="12.75">
      <c r="A57" s="288"/>
      <c r="B57" s="123" t="str">
        <f>'Input adatok'!Q55</f>
        <v>11-2</v>
      </c>
      <c r="C57" s="124" t="b">
        <f>'Input adatok'!R55</f>
        <v>0</v>
      </c>
      <c r="D57" s="124" t="b">
        <f>'Input adatok'!S55</f>
        <v>0</v>
      </c>
      <c r="E57" s="124" t="b">
        <f>'Input adatok'!T55</f>
        <v>0</v>
      </c>
      <c r="F57" s="124" t="b">
        <f>'Input adatok'!U55</f>
        <v>0</v>
      </c>
      <c r="G57" s="124" t="b">
        <f>'Input adatok'!V55</f>
        <v>0</v>
      </c>
      <c r="H57" s="124" t="b">
        <f>'Input adatok'!W55</f>
        <v>0</v>
      </c>
      <c r="I57" s="124" t="b">
        <f>'Input adatok'!X55</f>
        <v>0</v>
      </c>
      <c r="J57" s="124" t="b">
        <f>'Input adatok'!Y55</f>
        <v>0</v>
      </c>
      <c r="K57" s="160" t="b">
        <f>'Input adatok'!Z55</f>
        <v>0</v>
      </c>
      <c r="L57" s="180">
        <f>'Input adatok'!AA55</f>
        <v>0</v>
      </c>
      <c r="N57" s="255" t="str">
        <f>'Input adatok'!AH55</f>
        <v>11.</v>
      </c>
      <c r="O57" s="255" t="str">
        <f>'Input adatok'!AI55</f>
        <v>11-2</v>
      </c>
      <c r="P57" s="256">
        <f>'Input adatok'!AJ55</f>
        <v>1.8000000000000006E-08</v>
      </c>
      <c r="Q57" s="255" t="str">
        <f>'Input adatok'!AK55</f>
        <v>11cs</v>
      </c>
    </row>
    <row r="58" spans="1:17" ht="12.75">
      <c r="A58" s="288"/>
      <c r="B58" s="123" t="str">
        <f>'Input adatok'!Q56</f>
        <v>12-2</v>
      </c>
      <c r="C58" s="124" t="b">
        <f>'Input adatok'!R56</f>
        <v>0</v>
      </c>
      <c r="D58" s="124" t="b">
        <f>'Input adatok'!S56</f>
        <v>0</v>
      </c>
      <c r="E58" s="124" t="b">
        <f>'Input adatok'!T56</f>
        <v>0</v>
      </c>
      <c r="F58" s="124" t="b">
        <f>'Input adatok'!U56</f>
        <v>0</v>
      </c>
      <c r="G58" s="124" t="b">
        <f>'Input adatok'!V56</f>
        <v>0</v>
      </c>
      <c r="H58" s="124" t="b">
        <f>'Input adatok'!W56</f>
        <v>0</v>
      </c>
      <c r="I58" s="124" t="b">
        <f>'Input adatok'!X56</f>
        <v>0</v>
      </c>
      <c r="J58" s="124" t="b">
        <f>'Input adatok'!Y56</f>
        <v>0</v>
      </c>
      <c r="K58" s="160" t="b">
        <f>'Input adatok'!Z56</f>
        <v>0</v>
      </c>
      <c r="L58" s="180">
        <f>'Input adatok'!AA56</f>
        <v>0</v>
      </c>
      <c r="N58" s="255" t="str">
        <f>'Input adatok'!AH56</f>
        <v>12.</v>
      </c>
      <c r="O58" s="255" t="str">
        <f>'Input adatok'!AI56</f>
        <v>12-2</v>
      </c>
      <c r="P58" s="256">
        <f>'Input adatok'!AJ56</f>
        <v>1.7800000000000007E-08</v>
      </c>
      <c r="Q58" s="255" t="str">
        <f>'Input adatok'!AK56</f>
        <v>12cs</v>
      </c>
    </row>
    <row r="59" spans="1:17" ht="12.75">
      <c r="A59" s="288"/>
      <c r="B59" s="123" t="str">
        <f>'Input adatok'!Q57</f>
        <v>13-2</v>
      </c>
      <c r="C59" s="124" t="b">
        <f>'Input adatok'!R57</f>
        <v>0</v>
      </c>
      <c r="D59" s="124" t="b">
        <f>'Input adatok'!S57</f>
        <v>0</v>
      </c>
      <c r="E59" s="124" t="b">
        <f>'Input adatok'!T57</f>
        <v>0</v>
      </c>
      <c r="F59" s="124" t="b">
        <f>'Input adatok'!U57</f>
        <v>0</v>
      </c>
      <c r="G59" s="124" t="b">
        <f>'Input adatok'!V57</f>
        <v>0</v>
      </c>
      <c r="H59" s="124" t="b">
        <f>'Input adatok'!W57</f>
        <v>0</v>
      </c>
      <c r="I59" s="124" t="b">
        <f>'Input adatok'!X57</f>
        <v>0</v>
      </c>
      <c r="J59" s="124" t="b">
        <f>'Input adatok'!Y57</f>
        <v>0</v>
      </c>
      <c r="K59" s="160" t="b">
        <f>'Input adatok'!Z57</f>
        <v>0</v>
      </c>
      <c r="L59" s="180">
        <f>'Input adatok'!AA57</f>
        <v>0</v>
      </c>
      <c r="N59" s="255" t="str">
        <f>'Input adatok'!AH57</f>
        <v>13.</v>
      </c>
      <c r="O59" s="255" t="str">
        <f>'Input adatok'!AI57</f>
        <v>13-2</v>
      </c>
      <c r="P59" s="256">
        <f>'Input adatok'!AJ57</f>
        <v>1.760000000000001E-08</v>
      </c>
      <c r="Q59" s="255" t="str">
        <f>'Input adatok'!AK57</f>
        <v>13cs</v>
      </c>
    </row>
    <row r="60" spans="1:17" ht="12.75">
      <c r="A60" s="288"/>
      <c r="B60" s="123" t="str">
        <f>'Input adatok'!Q58</f>
        <v>14-2</v>
      </c>
      <c r="C60" s="124" t="b">
        <f>'Input adatok'!R58</f>
        <v>0</v>
      </c>
      <c r="D60" s="124" t="b">
        <f>'Input adatok'!S58</f>
        <v>0</v>
      </c>
      <c r="E60" s="124" t="b">
        <f>'Input adatok'!T58</f>
        <v>0</v>
      </c>
      <c r="F60" s="124" t="b">
        <f>'Input adatok'!U58</f>
        <v>0</v>
      </c>
      <c r="G60" s="124" t="b">
        <f>'Input adatok'!V58</f>
        <v>0</v>
      </c>
      <c r="H60" s="124" t="b">
        <f>'Input adatok'!W58</f>
        <v>0</v>
      </c>
      <c r="I60" s="124" t="b">
        <f>'Input adatok'!X58</f>
        <v>0</v>
      </c>
      <c r="J60" s="124" t="b">
        <f>'Input adatok'!Y58</f>
        <v>0</v>
      </c>
      <c r="K60" s="160" t="b">
        <f>'Input adatok'!Z58</f>
        <v>0</v>
      </c>
      <c r="L60" s="180">
        <f>'Input adatok'!AA58</f>
        <v>0</v>
      </c>
      <c r="N60" s="255" t="str">
        <f>'Input adatok'!AH58</f>
        <v>14.</v>
      </c>
      <c r="O60" s="255" t="str">
        <f>'Input adatok'!AI58</f>
        <v>14-2</v>
      </c>
      <c r="P60" s="256">
        <f>'Input adatok'!AJ58</f>
        <v>1.7400000000000007E-08</v>
      </c>
      <c r="Q60" s="255" t="str">
        <f>'Input adatok'!AK58</f>
        <v>14cs</v>
      </c>
    </row>
    <row r="61" spans="1:17" ht="12.75">
      <c r="A61" s="288"/>
      <c r="B61" s="123" t="str">
        <f>'Input adatok'!Q59</f>
        <v>15-2</v>
      </c>
      <c r="C61" s="124" t="b">
        <f>'Input adatok'!R59</f>
        <v>0</v>
      </c>
      <c r="D61" s="124" t="b">
        <f>'Input adatok'!S59</f>
        <v>0</v>
      </c>
      <c r="E61" s="124" t="b">
        <f>'Input adatok'!T59</f>
        <v>0</v>
      </c>
      <c r="F61" s="124" t="b">
        <f>'Input adatok'!U59</f>
        <v>0</v>
      </c>
      <c r="G61" s="124" t="b">
        <f>'Input adatok'!V59</f>
        <v>0</v>
      </c>
      <c r="H61" s="124" t="b">
        <f>'Input adatok'!W59</f>
        <v>0</v>
      </c>
      <c r="I61" s="124" t="b">
        <f>'Input adatok'!X59</f>
        <v>0</v>
      </c>
      <c r="J61" s="124" t="b">
        <f>'Input adatok'!Y59</f>
        <v>0</v>
      </c>
      <c r="K61" s="160" t="b">
        <f>'Input adatok'!Z59</f>
        <v>0</v>
      </c>
      <c r="L61" s="180">
        <f>'Input adatok'!AA59</f>
        <v>0</v>
      </c>
      <c r="N61" s="255" t="str">
        <f>'Input adatok'!AH59</f>
        <v>15.</v>
      </c>
      <c r="O61" s="255" t="str">
        <f>'Input adatok'!AI59</f>
        <v>15-2</v>
      </c>
      <c r="P61" s="256">
        <f>'Input adatok'!AJ59</f>
        <v>4.0012500192</v>
      </c>
      <c r="Q61" s="255" t="str">
        <f>'Input adatok'!AK59</f>
        <v>15cs</v>
      </c>
    </row>
    <row r="62" spans="1:17" ht="12.75">
      <c r="A62" s="288"/>
      <c r="B62" s="123" t="str">
        <f>'Input adatok'!Q60</f>
        <v>16-2</v>
      </c>
      <c r="C62" s="124" t="b">
        <f>'Input adatok'!R60</f>
        <v>0</v>
      </c>
      <c r="D62" s="124" t="b">
        <f>'Input adatok'!S60</f>
        <v>0</v>
      </c>
      <c r="E62" s="124" t="b">
        <f>'Input adatok'!T60</f>
        <v>0</v>
      </c>
      <c r="F62" s="124" t="b">
        <f>'Input adatok'!U60</f>
        <v>0</v>
      </c>
      <c r="G62" s="124" t="b">
        <f>'Input adatok'!V60</f>
        <v>0</v>
      </c>
      <c r="H62" s="124" t="b">
        <f>'Input adatok'!W60</f>
        <v>0</v>
      </c>
      <c r="I62" s="124" t="b">
        <f>'Input adatok'!X60</f>
        <v>0</v>
      </c>
      <c r="J62" s="124" t="b">
        <f>'Input adatok'!Y60</f>
        <v>0</v>
      </c>
      <c r="K62" s="160" t="b">
        <f>'Input adatok'!Z60</f>
        <v>0</v>
      </c>
      <c r="L62" s="180">
        <f>'Input adatok'!AA60</f>
        <v>0</v>
      </c>
      <c r="N62" s="255" t="str">
        <f>'Input adatok'!AH60</f>
        <v>16.</v>
      </c>
      <c r="O62" s="255" t="str">
        <f>'Input adatok'!AI60</f>
        <v>16-2</v>
      </c>
      <c r="P62" s="256">
        <f>'Input adatok'!AJ60</f>
        <v>1.700000000000001E-08</v>
      </c>
      <c r="Q62" s="255" t="str">
        <f>'Input adatok'!AK60</f>
        <v>16cs</v>
      </c>
    </row>
    <row r="63" spans="1:17" ht="12.75">
      <c r="A63" s="288"/>
      <c r="B63" s="123" t="str">
        <f>'Input adatok'!Q61</f>
        <v>17-2</v>
      </c>
      <c r="C63" s="124" t="b">
        <f>'Input adatok'!R61</f>
        <v>0</v>
      </c>
      <c r="D63" s="124" t="b">
        <f>'Input adatok'!S61</f>
        <v>0</v>
      </c>
      <c r="E63" s="124" t="b">
        <f>'Input adatok'!T61</f>
        <v>0</v>
      </c>
      <c r="F63" s="124" t="b">
        <f>'Input adatok'!U61</f>
        <v>0</v>
      </c>
      <c r="G63" s="124" t="b">
        <f>'Input adatok'!V61</f>
        <v>0</v>
      </c>
      <c r="H63" s="124" t="b">
        <f>'Input adatok'!W61</f>
        <v>0</v>
      </c>
      <c r="I63" s="124" t="b">
        <f>'Input adatok'!X61</f>
        <v>0</v>
      </c>
      <c r="J63" s="124" t="b">
        <f>'Input adatok'!Y61</f>
        <v>0</v>
      </c>
      <c r="K63" s="160" t="b">
        <f>'Input adatok'!Z61</f>
        <v>0</v>
      </c>
      <c r="L63" s="180">
        <f>'Input adatok'!AA61</f>
        <v>0</v>
      </c>
      <c r="N63" s="255" t="str">
        <f>'Input adatok'!AH61</f>
        <v>17.</v>
      </c>
      <c r="O63" s="255" t="str">
        <f>'Input adatok'!AI61</f>
        <v>17-2</v>
      </c>
      <c r="P63" s="256">
        <f>'Input adatok'!AJ61</f>
        <v>1.680000000000001E-08</v>
      </c>
      <c r="Q63" s="255" t="str">
        <f>'Input adatok'!AK61</f>
        <v>17cs</v>
      </c>
    </row>
    <row r="64" spans="1:17" ht="12.75">
      <c r="A64" s="288"/>
      <c r="B64" s="123" t="str">
        <f>'Input adatok'!Q62</f>
        <v>18-2</v>
      </c>
      <c r="C64" s="124" t="b">
        <f>'Input adatok'!R62</f>
        <v>0</v>
      </c>
      <c r="D64" s="124" t="b">
        <f>'Input adatok'!S62</f>
        <v>0</v>
      </c>
      <c r="E64" s="124" t="b">
        <f>'Input adatok'!T62</f>
        <v>0</v>
      </c>
      <c r="F64" s="124" t="b">
        <f>'Input adatok'!U62</f>
        <v>0</v>
      </c>
      <c r="G64" s="124" t="b">
        <f>'Input adatok'!V62</f>
        <v>0</v>
      </c>
      <c r="H64" s="124" t="b">
        <f>'Input adatok'!W62</f>
        <v>0</v>
      </c>
      <c r="I64" s="124" t="b">
        <f>'Input adatok'!X62</f>
        <v>0</v>
      </c>
      <c r="J64" s="124" t="b">
        <f>'Input adatok'!Y62</f>
        <v>0</v>
      </c>
      <c r="K64" s="160" t="b">
        <f>'Input adatok'!Z62</f>
        <v>0</v>
      </c>
      <c r="L64" s="180">
        <f>'Input adatok'!AA62</f>
        <v>0</v>
      </c>
      <c r="N64" s="255" t="str">
        <f>'Input adatok'!AH62</f>
        <v>18.</v>
      </c>
      <c r="O64" s="255" t="str">
        <f>'Input adatok'!AI62</f>
        <v>18-2</v>
      </c>
      <c r="P64" s="256">
        <f>'Input adatok'!AJ62</f>
        <v>1.660000000000001E-08</v>
      </c>
      <c r="Q64" s="255" t="str">
        <f>'Input adatok'!AK62</f>
        <v>18cs</v>
      </c>
    </row>
    <row r="65" spans="1:17" ht="12.75">
      <c r="A65" s="288"/>
      <c r="B65" s="123" t="str">
        <f>'Input adatok'!Q63</f>
        <v>19-2</v>
      </c>
      <c r="C65" s="124" t="b">
        <f>'Input adatok'!R63</f>
        <v>0</v>
      </c>
      <c r="D65" s="124" t="b">
        <f>'Input adatok'!S63</f>
        <v>0</v>
      </c>
      <c r="E65" s="124" t="b">
        <f>'Input adatok'!T63</f>
        <v>0</v>
      </c>
      <c r="F65" s="124" t="b">
        <f>'Input adatok'!U63</f>
        <v>0</v>
      </c>
      <c r="G65" s="124" t="b">
        <f>'Input adatok'!V63</f>
        <v>0</v>
      </c>
      <c r="H65" s="124" t="b">
        <f>'Input adatok'!W63</f>
        <v>0</v>
      </c>
      <c r="I65" s="124" t="b">
        <f>'Input adatok'!X63</f>
        <v>0</v>
      </c>
      <c r="J65" s="124" t="b">
        <f>'Input adatok'!Y63</f>
        <v>0</v>
      </c>
      <c r="K65" s="160" t="b">
        <f>'Input adatok'!Z63</f>
        <v>0</v>
      </c>
      <c r="L65" s="180">
        <f>'Input adatok'!AA63</f>
        <v>0</v>
      </c>
      <c r="N65" s="255" t="str">
        <f>'Input adatok'!AH63</f>
        <v>19.</v>
      </c>
      <c r="O65" s="255" t="str">
        <f>'Input adatok'!AI63</f>
        <v>19-2</v>
      </c>
      <c r="P65" s="256">
        <f>'Input adatok'!AJ63</f>
        <v>1.640000000000001E-08</v>
      </c>
      <c r="Q65" s="255" t="str">
        <f>'Input adatok'!AK63</f>
        <v>19cs</v>
      </c>
    </row>
    <row r="66" spans="1:17" ht="13.5" thickBot="1">
      <c r="A66" s="289"/>
      <c r="B66" s="139" t="str">
        <f>'Input adatok'!Q64</f>
        <v>120-2</v>
      </c>
      <c r="C66" s="140" t="b">
        <f>'Input adatok'!R64</f>
        <v>0</v>
      </c>
      <c r="D66" s="140" t="b">
        <f>'Input adatok'!S64</f>
        <v>0</v>
      </c>
      <c r="E66" s="140" t="b">
        <f>'Input adatok'!T64</f>
        <v>0</v>
      </c>
      <c r="F66" s="140" t="b">
        <f>'Input adatok'!U64</f>
        <v>0</v>
      </c>
      <c r="G66" s="140" t="b">
        <f>'Input adatok'!V64</f>
        <v>0</v>
      </c>
      <c r="H66" s="140" t="b">
        <f>'Input adatok'!W64</f>
        <v>0</v>
      </c>
      <c r="I66" s="140" t="b">
        <f>'Input adatok'!X64</f>
        <v>0</v>
      </c>
      <c r="J66" s="140" t="b">
        <f>'Input adatok'!Y64</f>
        <v>0</v>
      </c>
      <c r="K66" s="161" t="b">
        <f>'Input adatok'!Z64</f>
        <v>0</v>
      </c>
      <c r="L66" s="181">
        <f>'Input adatok'!AA64</f>
        <v>0</v>
      </c>
      <c r="N66" s="255" t="str">
        <f>'Input adatok'!AH64</f>
        <v>20.</v>
      </c>
      <c r="O66" s="255" t="str">
        <f>'Input adatok'!AI64</f>
        <v>120-2</v>
      </c>
      <c r="P66" s="256">
        <f>'Input adatok'!AJ64</f>
        <v>1.6200000000000013E-08</v>
      </c>
      <c r="Q66" s="255" t="str">
        <f>'Input adatok'!AK64</f>
        <v>20cs</v>
      </c>
    </row>
    <row r="67" spans="1:17" ht="13.5" thickTop="1">
      <c r="A67" s="284" t="s">
        <v>4</v>
      </c>
      <c r="B67" s="137" t="str">
        <f>'Input adatok'!Q65</f>
        <v>Tóth Ádám</v>
      </c>
      <c r="C67" s="138">
        <f>'Input adatok'!R65</f>
        <v>0</v>
      </c>
      <c r="D67" s="138">
        <f>'Input adatok'!S65</f>
        <v>0</v>
      </c>
      <c r="E67" s="138">
        <f>'Input adatok'!T65</f>
        <v>1</v>
      </c>
      <c r="F67" s="138">
        <f>'Input adatok'!U65</f>
        <v>0</v>
      </c>
      <c r="G67" s="138">
        <f>'Input adatok'!V65</f>
        <v>0</v>
      </c>
      <c r="H67" s="138" t="b">
        <f>'Input adatok'!W65</f>
        <v>0</v>
      </c>
      <c r="I67" s="138" t="b">
        <f>'Input adatok'!X65</f>
        <v>0</v>
      </c>
      <c r="J67" s="138" t="b">
        <f>'Input adatok'!Y65</f>
        <v>0</v>
      </c>
      <c r="K67" s="162" t="b">
        <f>'Input adatok'!Z65</f>
        <v>0</v>
      </c>
      <c r="L67" s="182">
        <f>'Input adatok'!AA65</f>
        <v>1</v>
      </c>
      <c r="N67" s="126" t="str">
        <f>'Input adatok'!AH65</f>
        <v>1.</v>
      </c>
      <c r="O67" s="126" t="str">
        <f>'Input adatok'!AI65</f>
        <v>Tóth Tibor</v>
      </c>
      <c r="P67" s="262">
        <f>'Input adatok'!AJ65</f>
        <v>4.001400019</v>
      </c>
      <c r="Q67" s="126" t="str">
        <f>'Input adatok'!AK65</f>
        <v>6cs. Arany </v>
      </c>
    </row>
    <row r="68" spans="1:17" ht="12.75">
      <c r="A68" s="285"/>
      <c r="B68" s="125" t="str">
        <f>'Input adatok'!Q66</f>
        <v>Mészáros Konrád</v>
      </c>
      <c r="C68" s="126">
        <f>'Input adatok'!R66</f>
        <v>0</v>
      </c>
      <c r="D68" s="126">
        <f>'Input adatok'!S66</f>
        <v>0</v>
      </c>
      <c r="E68" s="126">
        <f>'Input adatok'!T66</f>
        <v>0</v>
      </c>
      <c r="F68" s="126">
        <f>'Input adatok'!U66</f>
        <v>0</v>
      </c>
      <c r="G68" s="126">
        <f>'Input adatok'!V66</f>
        <v>1</v>
      </c>
      <c r="H68" s="126" t="b">
        <f>'Input adatok'!W66</f>
        <v>0</v>
      </c>
      <c r="I68" s="126" t="b">
        <f>'Input adatok'!X66</f>
        <v>0</v>
      </c>
      <c r="J68" s="126" t="b">
        <f>'Input adatok'!Y66</f>
        <v>0</v>
      </c>
      <c r="K68" s="163" t="b">
        <f>'Input adatok'!Z66</f>
        <v>0</v>
      </c>
      <c r="L68" s="183">
        <f>'Input adatok'!AA66</f>
        <v>1</v>
      </c>
      <c r="N68" s="126" t="str">
        <f>'Input adatok'!AH66</f>
        <v>2.</v>
      </c>
      <c r="O68" s="126" t="str">
        <f>'Input adatok'!AI66</f>
        <v>Varga Mercell</v>
      </c>
      <c r="P68" s="262">
        <f>'Input adatok'!AJ66</f>
        <v>4.0012500192</v>
      </c>
      <c r="Q68" s="126" t="str">
        <f>'Input adatok'!AK66</f>
        <v>5cs. Apáczai</v>
      </c>
    </row>
    <row r="69" spans="1:17" ht="12.75">
      <c r="A69" s="285"/>
      <c r="B69" s="125" t="str">
        <f>'Input adatok'!Q67</f>
        <v>Hibján Tamás</v>
      </c>
      <c r="C69" s="126">
        <f>'Input adatok'!R67</f>
        <v>1</v>
      </c>
      <c r="D69" s="126">
        <f>'Input adatok'!S67</f>
        <v>0</v>
      </c>
      <c r="E69" s="126">
        <f>'Input adatok'!T67</f>
        <v>0</v>
      </c>
      <c r="F69" s="126">
        <f>'Input adatok'!U67</f>
        <v>0</v>
      </c>
      <c r="G69" s="126">
        <f>'Input adatok'!V67</f>
        <v>0</v>
      </c>
      <c r="H69" s="126" t="b">
        <f>'Input adatok'!W67</f>
        <v>0</v>
      </c>
      <c r="I69" s="126" t="b">
        <f>'Input adatok'!X67</f>
        <v>0</v>
      </c>
      <c r="J69" s="126" t="b">
        <f>'Input adatok'!Y67</f>
        <v>0</v>
      </c>
      <c r="K69" s="163" t="b">
        <f>'Input adatok'!Z67</f>
        <v>0</v>
      </c>
      <c r="L69" s="183">
        <f>'Input adatok'!AA67</f>
        <v>1</v>
      </c>
      <c r="N69" s="126" t="str">
        <f>'Input adatok'!AH67</f>
        <v>3.</v>
      </c>
      <c r="O69" s="126" t="str">
        <f>'Input adatok'!AI67</f>
        <v>Halastyák István</v>
      </c>
      <c r="P69" s="262">
        <f>'Input adatok'!AJ67</f>
        <v>3.0011000186</v>
      </c>
      <c r="Q69" s="126" t="str">
        <f>'Input adatok'!AK67</f>
        <v>8cs. Bethlen</v>
      </c>
    </row>
    <row r="70" spans="1:17" ht="12.75">
      <c r="A70" s="285"/>
      <c r="B70" s="125" t="str">
        <f>'Input adatok'!Q68</f>
        <v>Jónás Krisztina</v>
      </c>
      <c r="C70" s="126">
        <f>'Input adatok'!R68</f>
        <v>0</v>
      </c>
      <c r="D70" s="126">
        <f>'Input adatok'!S68</f>
        <v>0</v>
      </c>
      <c r="E70" s="126">
        <f>'Input adatok'!T68</f>
        <v>0</v>
      </c>
      <c r="F70" s="126">
        <f>'Input adatok'!U68</f>
        <v>0</v>
      </c>
      <c r="G70" s="126">
        <f>'Input adatok'!V68</f>
        <v>0</v>
      </c>
      <c r="H70" s="126" t="b">
        <f>'Input adatok'!W68</f>
        <v>0</v>
      </c>
      <c r="I70" s="126" t="b">
        <f>'Input adatok'!X68</f>
        <v>0</v>
      </c>
      <c r="J70" s="126" t="b">
        <f>'Input adatok'!Y68</f>
        <v>0</v>
      </c>
      <c r="K70" s="163" t="b">
        <f>'Input adatok'!Z68</f>
        <v>0</v>
      </c>
      <c r="L70" s="183">
        <f>'Input adatok'!AA68</f>
        <v>0</v>
      </c>
      <c r="N70" s="126" t="str">
        <f>'Input adatok'!AH68</f>
        <v>4.</v>
      </c>
      <c r="O70" s="126" t="str">
        <f>'Input adatok'!AI68</f>
        <v>Tamás Szabolcs</v>
      </c>
      <c r="P70" s="262">
        <f>'Input adatok'!AJ68</f>
        <v>2.0007500188</v>
      </c>
      <c r="Q70" s="126" t="str">
        <f>'Input adatok'!AK68</f>
        <v>7cs. Móricz</v>
      </c>
    </row>
    <row r="71" spans="1:17" ht="12.75">
      <c r="A71" s="285"/>
      <c r="B71" s="125" t="str">
        <f>'Input adatok'!Q69</f>
        <v>Varga Mercell</v>
      </c>
      <c r="C71" s="126">
        <f>'Input adatok'!R69</f>
        <v>1</v>
      </c>
      <c r="D71" s="126">
        <f>'Input adatok'!S69</f>
        <v>1</v>
      </c>
      <c r="E71" s="126">
        <f>'Input adatok'!T69</f>
        <v>1</v>
      </c>
      <c r="F71" s="126">
        <f>'Input adatok'!U69</f>
        <v>0</v>
      </c>
      <c r="G71" s="126">
        <f>'Input adatok'!V69</f>
        <v>1</v>
      </c>
      <c r="H71" s="126" t="b">
        <f>'Input adatok'!W69</f>
        <v>0</v>
      </c>
      <c r="I71" s="126" t="b">
        <f>'Input adatok'!X69</f>
        <v>0</v>
      </c>
      <c r="J71" s="126" t="b">
        <f>'Input adatok'!Y69</f>
        <v>0</v>
      </c>
      <c r="K71" s="163" t="b">
        <f>'Input adatok'!Z69</f>
        <v>0</v>
      </c>
      <c r="L71" s="183">
        <f>'Input adatok'!AA69</f>
        <v>4</v>
      </c>
      <c r="N71" s="126" t="str">
        <f>'Input adatok'!AH69</f>
        <v>5.</v>
      </c>
      <c r="O71" s="126" t="str">
        <f>'Input adatok'!AI69</f>
        <v>Hibján Tamás</v>
      </c>
      <c r="P71" s="262">
        <f>'Input adatok'!AJ69</f>
        <v>1.0007500196</v>
      </c>
      <c r="Q71" s="126" t="str">
        <f>'Input adatok'!AK69</f>
        <v>3cs. Móra "A"</v>
      </c>
    </row>
    <row r="72" spans="1:17" ht="12.75">
      <c r="A72" s="285"/>
      <c r="B72" s="125" t="str">
        <f>'Input adatok'!Q70</f>
        <v>Tóth Tibor</v>
      </c>
      <c r="C72" s="126">
        <f>'Input adatok'!R70</f>
        <v>1</v>
      </c>
      <c r="D72" s="126">
        <f>'Input adatok'!S70</f>
        <v>1</v>
      </c>
      <c r="E72" s="126">
        <f>'Input adatok'!T70</f>
        <v>0</v>
      </c>
      <c r="F72" s="126">
        <f>'Input adatok'!U70</f>
        <v>1</v>
      </c>
      <c r="G72" s="126">
        <f>'Input adatok'!V70</f>
        <v>1</v>
      </c>
      <c r="H72" s="126" t="b">
        <f>'Input adatok'!W70</f>
        <v>0</v>
      </c>
      <c r="I72" s="126" t="b">
        <f>'Input adatok'!X70</f>
        <v>0</v>
      </c>
      <c r="J72" s="126" t="b">
        <f>'Input adatok'!Y70</f>
        <v>0</v>
      </c>
      <c r="K72" s="163" t="b">
        <f>'Input adatok'!Z70</f>
        <v>0</v>
      </c>
      <c r="L72" s="183">
        <f>'Input adatok'!AA70</f>
        <v>4</v>
      </c>
      <c r="N72" s="126" t="str">
        <f>'Input adatok'!AH70</f>
        <v>6.</v>
      </c>
      <c r="O72" s="126" t="str">
        <f>'Input adatok'!AI70</f>
        <v>Tóth Ádám</v>
      </c>
      <c r="P72" s="262">
        <f>'Input adatok'!AJ70</f>
        <v>1.00070002</v>
      </c>
      <c r="Q72" s="126" t="str">
        <f>'Input adatok'!AK70</f>
        <v>1.cs. Petőfi</v>
      </c>
    </row>
    <row r="73" spans="1:17" ht="12.75">
      <c r="A73" s="285"/>
      <c r="B73" s="125" t="str">
        <f>'Input adatok'!Q71</f>
        <v>Tamás Szabolcs</v>
      </c>
      <c r="C73" s="126">
        <f>'Input adatok'!R71</f>
        <v>0</v>
      </c>
      <c r="D73" s="126">
        <f>'Input adatok'!S71</f>
        <v>1</v>
      </c>
      <c r="E73" s="126">
        <f>'Input adatok'!T71</f>
        <v>0</v>
      </c>
      <c r="F73" s="126">
        <f>'Input adatok'!U71</f>
        <v>1</v>
      </c>
      <c r="G73" s="126">
        <f>'Input adatok'!V71</f>
        <v>0</v>
      </c>
      <c r="H73" s="126" t="b">
        <f>'Input adatok'!W71</f>
        <v>0</v>
      </c>
      <c r="I73" s="126" t="b">
        <f>'Input adatok'!X71</f>
        <v>0</v>
      </c>
      <c r="J73" s="126" t="b">
        <f>'Input adatok'!Y71</f>
        <v>0</v>
      </c>
      <c r="K73" s="163" t="b">
        <f>'Input adatok'!Z71</f>
        <v>0</v>
      </c>
      <c r="L73" s="183">
        <f>'Input adatok'!AA71</f>
        <v>2</v>
      </c>
      <c r="N73" s="126" t="str">
        <f>'Input adatok'!AH71</f>
        <v>7.</v>
      </c>
      <c r="O73" s="126" t="str">
        <f>'Input adatok'!AI71</f>
        <v>Mészáros Konrád</v>
      </c>
      <c r="P73" s="262">
        <f>'Input adatok'!AJ71</f>
        <v>1.0004500198</v>
      </c>
      <c r="Q73" s="126" t="str">
        <f>'Input adatok'!AK71</f>
        <v>2cs. Szent Miklós</v>
      </c>
    </row>
    <row r="74" spans="1:17" ht="12.75">
      <c r="A74" s="285"/>
      <c r="B74" s="125" t="str">
        <f>'Input adatok'!Q72</f>
        <v>Halastyák István</v>
      </c>
      <c r="C74" s="126">
        <f>'Input adatok'!R72</f>
        <v>0</v>
      </c>
      <c r="D74" s="126">
        <f>'Input adatok'!S72</f>
        <v>1</v>
      </c>
      <c r="E74" s="126">
        <f>'Input adatok'!T72</f>
        <v>1</v>
      </c>
      <c r="F74" s="126">
        <f>'Input adatok'!U72</f>
        <v>1</v>
      </c>
      <c r="G74" s="126">
        <f>'Input adatok'!V72</f>
        <v>0</v>
      </c>
      <c r="H74" s="126" t="b">
        <f>'Input adatok'!W72</f>
        <v>0</v>
      </c>
      <c r="I74" s="126" t="b">
        <f>'Input adatok'!X72</f>
        <v>0</v>
      </c>
      <c r="J74" s="126" t="b">
        <f>'Input adatok'!Y72</f>
        <v>0</v>
      </c>
      <c r="K74" s="163" t="b">
        <f>'Input adatok'!Z72</f>
        <v>0</v>
      </c>
      <c r="L74" s="183">
        <f>'Input adatok'!AA72</f>
        <v>3</v>
      </c>
      <c r="N74" s="126" t="str">
        <f>'Input adatok'!AH72</f>
        <v>8.</v>
      </c>
      <c r="O74" s="126" t="str">
        <f>'Input adatok'!AI72</f>
        <v>Jónás Krisztina</v>
      </c>
      <c r="P74" s="262">
        <f>'Input adatok'!AJ72</f>
        <v>1.9400000000000002E-08</v>
      </c>
      <c r="Q74" s="126" t="str">
        <f>'Input adatok'!AK72</f>
        <v>4cs. Régi Csillagok</v>
      </c>
    </row>
    <row r="75" spans="1:17" ht="12.75">
      <c r="A75" s="285"/>
      <c r="B75" s="125" t="str">
        <f>'Input adatok'!Q73</f>
        <v>9-3</v>
      </c>
      <c r="C75" s="126" t="b">
        <f>'Input adatok'!R73</f>
        <v>0</v>
      </c>
      <c r="D75" s="126" t="b">
        <f>'Input adatok'!S73</f>
        <v>0</v>
      </c>
      <c r="E75" s="126" t="b">
        <f>'Input adatok'!T73</f>
        <v>0</v>
      </c>
      <c r="F75" s="126" t="b">
        <f>'Input adatok'!U73</f>
        <v>0</v>
      </c>
      <c r="G75" s="126" t="b">
        <f>'Input adatok'!V73</f>
        <v>0</v>
      </c>
      <c r="H75" s="126" t="b">
        <f>'Input adatok'!W73</f>
        <v>0</v>
      </c>
      <c r="I75" s="126" t="b">
        <f>'Input adatok'!X73</f>
        <v>0</v>
      </c>
      <c r="J75" s="126" t="b">
        <f>'Input adatok'!Y73</f>
        <v>0</v>
      </c>
      <c r="K75" s="163" t="b">
        <f>'Input adatok'!Z73</f>
        <v>0</v>
      </c>
      <c r="L75" s="183">
        <f>'Input adatok'!AA73</f>
        <v>0</v>
      </c>
      <c r="N75" s="126" t="str">
        <f>'Input adatok'!AH73</f>
        <v>9.</v>
      </c>
      <c r="O75" s="126" t="str">
        <f>'Input adatok'!AI73</f>
        <v>9-3</v>
      </c>
      <c r="P75" s="262">
        <f>'Input adatok'!AJ73</f>
        <v>1.8400000000000006E-08</v>
      </c>
      <c r="Q75" s="126" t="str">
        <f>'Input adatok'!AK73</f>
        <v>9cs</v>
      </c>
    </row>
    <row r="76" spans="1:17" ht="12.75">
      <c r="A76" s="285"/>
      <c r="B76" s="125" t="str">
        <f>'Input adatok'!Q74</f>
        <v>10-3</v>
      </c>
      <c r="C76" s="126" t="b">
        <f>'Input adatok'!R74</f>
        <v>0</v>
      </c>
      <c r="D76" s="126" t="b">
        <f>'Input adatok'!S74</f>
        <v>0</v>
      </c>
      <c r="E76" s="126" t="b">
        <f>'Input adatok'!T74</f>
        <v>0</v>
      </c>
      <c r="F76" s="126" t="b">
        <f>'Input adatok'!U74</f>
        <v>0</v>
      </c>
      <c r="G76" s="126" t="b">
        <f>'Input adatok'!V74</f>
        <v>0</v>
      </c>
      <c r="H76" s="126" t="b">
        <f>'Input adatok'!W74</f>
        <v>0</v>
      </c>
      <c r="I76" s="126" t="b">
        <f>'Input adatok'!X74</f>
        <v>0</v>
      </c>
      <c r="J76" s="126" t="b">
        <f>'Input adatok'!Y74</f>
        <v>0</v>
      </c>
      <c r="K76" s="163" t="b">
        <f>'Input adatok'!Z74</f>
        <v>0</v>
      </c>
      <c r="L76" s="183">
        <f>'Input adatok'!AA74</f>
        <v>0</v>
      </c>
      <c r="N76" s="126" t="str">
        <f>'Input adatok'!AH74</f>
        <v>10.</v>
      </c>
      <c r="O76" s="126" t="str">
        <f>'Input adatok'!AI74</f>
        <v>10-3</v>
      </c>
      <c r="P76" s="262">
        <f>'Input adatok'!AJ74</f>
        <v>1.8200000000000007E-08</v>
      </c>
      <c r="Q76" s="126" t="str">
        <f>'Input adatok'!AK74</f>
        <v>10cs</v>
      </c>
    </row>
    <row r="77" spans="1:17" ht="12.75">
      <c r="A77" s="285"/>
      <c r="B77" s="125" t="str">
        <f>'Input adatok'!Q75</f>
        <v>11-3</v>
      </c>
      <c r="C77" s="126" t="b">
        <f>'Input adatok'!R75</f>
        <v>0</v>
      </c>
      <c r="D77" s="126" t="b">
        <f>'Input adatok'!S75</f>
        <v>0</v>
      </c>
      <c r="E77" s="126" t="b">
        <f>'Input adatok'!T75</f>
        <v>0</v>
      </c>
      <c r="F77" s="126" t="b">
        <f>'Input adatok'!U75</f>
        <v>0</v>
      </c>
      <c r="G77" s="126" t="b">
        <f>'Input adatok'!V75</f>
        <v>0</v>
      </c>
      <c r="H77" s="126" t="b">
        <f>'Input adatok'!W75</f>
        <v>0</v>
      </c>
      <c r="I77" s="126" t="b">
        <f>'Input adatok'!X75</f>
        <v>0</v>
      </c>
      <c r="J77" s="126" t="b">
        <f>'Input adatok'!Y75</f>
        <v>0</v>
      </c>
      <c r="K77" s="163" t="b">
        <f>'Input adatok'!Z75</f>
        <v>0</v>
      </c>
      <c r="L77" s="183">
        <f>'Input adatok'!AA75</f>
        <v>0</v>
      </c>
      <c r="N77" s="126" t="str">
        <f>'Input adatok'!AH75</f>
        <v>11.</v>
      </c>
      <c r="O77" s="126" t="str">
        <f>'Input adatok'!AI75</f>
        <v>11-3</v>
      </c>
      <c r="P77" s="262">
        <f>'Input adatok'!AJ75</f>
        <v>1.8000000000000006E-08</v>
      </c>
      <c r="Q77" s="126" t="str">
        <f>'Input adatok'!AK75</f>
        <v>11cs</v>
      </c>
    </row>
    <row r="78" spans="1:17" ht="12.75">
      <c r="A78" s="285"/>
      <c r="B78" s="125" t="str">
        <f>'Input adatok'!Q76</f>
        <v>12-3</v>
      </c>
      <c r="C78" s="126" t="b">
        <f>'Input adatok'!R76</f>
        <v>0</v>
      </c>
      <c r="D78" s="126" t="b">
        <f>'Input adatok'!S76</f>
        <v>0</v>
      </c>
      <c r="E78" s="126" t="b">
        <f>'Input adatok'!T76</f>
        <v>0</v>
      </c>
      <c r="F78" s="126" t="b">
        <f>'Input adatok'!U76</f>
        <v>0</v>
      </c>
      <c r="G78" s="126" t="b">
        <f>'Input adatok'!V76</f>
        <v>0</v>
      </c>
      <c r="H78" s="126" t="b">
        <f>'Input adatok'!W76</f>
        <v>0</v>
      </c>
      <c r="I78" s="126" t="b">
        <f>'Input adatok'!X76</f>
        <v>0</v>
      </c>
      <c r="J78" s="126" t="b">
        <f>'Input adatok'!Y76</f>
        <v>0</v>
      </c>
      <c r="K78" s="163" t="b">
        <f>'Input adatok'!Z76</f>
        <v>0</v>
      </c>
      <c r="L78" s="183">
        <f>'Input adatok'!AA76</f>
        <v>0</v>
      </c>
      <c r="N78" s="126" t="str">
        <f>'Input adatok'!AH76</f>
        <v>12.</v>
      </c>
      <c r="O78" s="126" t="str">
        <f>'Input adatok'!AI76</f>
        <v>12-3</v>
      </c>
      <c r="P78" s="262">
        <f>'Input adatok'!AJ76</f>
        <v>1.7800000000000007E-08</v>
      </c>
      <c r="Q78" s="126" t="str">
        <f>'Input adatok'!AK76</f>
        <v>12cs</v>
      </c>
    </row>
    <row r="79" spans="1:17" ht="12.75">
      <c r="A79" s="285"/>
      <c r="B79" s="125" t="str">
        <f>'Input adatok'!Q77</f>
        <v>13-3</v>
      </c>
      <c r="C79" s="126" t="b">
        <f>'Input adatok'!R77</f>
        <v>0</v>
      </c>
      <c r="D79" s="126" t="b">
        <f>'Input adatok'!S77</f>
        <v>0</v>
      </c>
      <c r="E79" s="126" t="b">
        <f>'Input adatok'!T77</f>
        <v>0</v>
      </c>
      <c r="F79" s="126" t="b">
        <f>'Input adatok'!U77</f>
        <v>0</v>
      </c>
      <c r="G79" s="126" t="b">
        <f>'Input adatok'!V77</f>
        <v>0</v>
      </c>
      <c r="H79" s="126" t="b">
        <f>'Input adatok'!W77</f>
        <v>0</v>
      </c>
      <c r="I79" s="126" t="b">
        <f>'Input adatok'!X77</f>
        <v>0</v>
      </c>
      <c r="J79" s="126" t="b">
        <f>'Input adatok'!Y77</f>
        <v>0</v>
      </c>
      <c r="K79" s="163" t="b">
        <f>'Input adatok'!Z77</f>
        <v>0</v>
      </c>
      <c r="L79" s="183">
        <f>'Input adatok'!AA77</f>
        <v>0</v>
      </c>
      <c r="N79" s="126" t="str">
        <f>'Input adatok'!AH77</f>
        <v>13.</v>
      </c>
      <c r="O79" s="126" t="str">
        <f>'Input adatok'!AI77</f>
        <v>13-3</v>
      </c>
      <c r="P79" s="262">
        <f>'Input adatok'!AJ77</f>
        <v>1.760000000000001E-08</v>
      </c>
      <c r="Q79" s="126" t="str">
        <f>'Input adatok'!AK77</f>
        <v>13cs</v>
      </c>
    </row>
    <row r="80" spans="1:17" ht="12.75">
      <c r="A80" s="285"/>
      <c r="B80" s="125" t="str">
        <f>'Input adatok'!Q78</f>
        <v>14-3</v>
      </c>
      <c r="C80" s="126" t="b">
        <f>'Input adatok'!R78</f>
        <v>0</v>
      </c>
      <c r="D80" s="126" t="b">
        <f>'Input adatok'!S78</f>
        <v>0</v>
      </c>
      <c r="E80" s="126" t="b">
        <f>'Input adatok'!T78</f>
        <v>0</v>
      </c>
      <c r="F80" s="126" t="b">
        <f>'Input adatok'!U78</f>
        <v>0</v>
      </c>
      <c r="G80" s="126" t="b">
        <f>'Input adatok'!V78</f>
        <v>0</v>
      </c>
      <c r="H80" s="126" t="b">
        <f>'Input adatok'!W78</f>
        <v>0</v>
      </c>
      <c r="I80" s="126" t="b">
        <f>'Input adatok'!X78</f>
        <v>0</v>
      </c>
      <c r="J80" s="126" t="b">
        <f>'Input adatok'!Y78</f>
        <v>0</v>
      </c>
      <c r="K80" s="163" t="b">
        <f>'Input adatok'!Z78</f>
        <v>0</v>
      </c>
      <c r="L80" s="183">
        <f>'Input adatok'!AA78</f>
        <v>0</v>
      </c>
      <c r="N80" s="126" t="str">
        <f>'Input adatok'!AH78</f>
        <v>14.</v>
      </c>
      <c r="O80" s="126" t="str">
        <f>'Input adatok'!AI78</f>
        <v>14-3</v>
      </c>
      <c r="P80" s="262">
        <f>'Input adatok'!AJ78</f>
        <v>1.7400000000000007E-08</v>
      </c>
      <c r="Q80" s="126" t="str">
        <f>'Input adatok'!AK78</f>
        <v>14cs</v>
      </c>
    </row>
    <row r="81" spans="1:17" ht="12.75">
      <c r="A81" s="285"/>
      <c r="B81" s="125" t="str">
        <f>'Input adatok'!Q79</f>
        <v>15-3</v>
      </c>
      <c r="C81" s="126" t="b">
        <f>'Input adatok'!R79</f>
        <v>0</v>
      </c>
      <c r="D81" s="126" t="b">
        <f>'Input adatok'!S79</f>
        <v>0</v>
      </c>
      <c r="E81" s="126" t="b">
        <f>'Input adatok'!T79</f>
        <v>0</v>
      </c>
      <c r="F81" s="126" t="b">
        <f>'Input adatok'!U79</f>
        <v>0</v>
      </c>
      <c r="G81" s="126" t="b">
        <f>'Input adatok'!V79</f>
        <v>0</v>
      </c>
      <c r="H81" s="126" t="b">
        <f>'Input adatok'!W79</f>
        <v>0</v>
      </c>
      <c r="I81" s="126" t="b">
        <f>'Input adatok'!X79</f>
        <v>0</v>
      </c>
      <c r="J81" s="126" t="b">
        <f>'Input adatok'!Y79</f>
        <v>0</v>
      </c>
      <c r="K81" s="163" t="b">
        <f>'Input adatok'!Z79</f>
        <v>0</v>
      </c>
      <c r="L81" s="183">
        <f>'Input adatok'!AA79</f>
        <v>0</v>
      </c>
      <c r="N81" s="126" t="str">
        <f>'Input adatok'!AH79</f>
        <v>15.</v>
      </c>
      <c r="O81" s="126" t="str">
        <f>'Input adatok'!AI79</f>
        <v>15-3</v>
      </c>
      <c r="P81" s="262">
        <f>'Input adatok'!AJ79</f>
        <v>1.720000000000001E-08</v>
      </c>
      <c r="Q81" s="126" t="str">
        <f>'Input adatok'!AK79</f>
        <v>15cs</v>
      </c>
    </row>
    <row r="82" spans="1:17" ht="12.75">
      <c r="A82" s="285"/>
      <c r="B82" s="125" t="str">
        <f>'Input adatok'!Q80</f>
        <v>16-3</v>
      </c>
      <c r="C82" s="126" t="b">
        <f>'Input adatok'!R80</f>
        <v>0</v>
      </c>
      <c r="D82" s="126" t="b">
        <f>'Input adatok'!S80</f>
        <v>0</v>
      </c>
      <c r="E82" s="126" t="b">
        <f>'Input adatok'!T80</f>
        <v>0</v>
      </c>
      <c r="F82" s="126" t="b">
        <f>'Input adatok'!U80</f>
        <v>0</v>
      </c>
      <c r="G82" s="126" t="b">
        <f>'Input adatok'!V80</f>
        <v>0</v>
      </c>
      <c r="H82" s="126" t="b">
        <f>'Input adatok'!W80</f>
        <v>0</v>
      </c>
      <c r="I82" s="126" t="b">
        <f>'Input adatok'!X80</f>
        <v>0</v>
      </c>
      <c r="J82" s="126" t="b">
        <f>'Input adatok'!Y80</f>
        <v>0</v>
      </c>
      <c r="K82" s="163" t="b">
        <f>'Input adatok'!Z80</f>
        <v>0</v>
      </c>
      <c r="L82" s="183">
        <f>'Input adatok'!AA80</f>
        <v>0</v>
      </c>
      <c r="N82" s="126" t="str">
        <f>'Input adatok'!AH80</f>
        <v>16.</v>
      </c>
      <c r="O82" s="126" t="str">
        <f>'Input adatok'!AI80</f>
        <v>16-3</v>
      </c>
      <c r="P82" s="262">
        <f>'Input adatok'!AJ80</f>
        <v>1.700000000000001E-08</v>
      </c>
      <c r="Q82" s="126" t="str">
        <f>'Input adatok'!AK80</f>
        <v>16cs</v>
      </c>
    </row>
    <row r="83" spans="1:17" ht="12.75">
      <c r="A83" s="285"/>
      <c r="B83" s="125" t="str">
        <f>'Input adatok'!Q81</f>
        <v>17-3</v>
      </c>
      <c r="C83" s="126" t="b">
        <f>'Input adatok'!R81</f>
        <v>0</v>
      </c>
      <c r="D83" s="126" t="b">
        <f>'Input adatok'!S81</f>
        <v>0</v>
      </c>
      <c r="E83" s="126" t="b">
        <f>'Input adatok'!T81</f>
        <v>0</v>
      </c>
      <c r="F83" s="126" t="b">
        <f>'Input adatok'!U81</f>
        <v>0</v>
      </c>
      <c r="G83" s="126" t="b">
        <f>'Input adatok'!V81</f>
        <v>0</v>
      </c>
      <c r="H83" s="126" t="b">
        <f>'Input adatok'!W81</f>
        <v>0</v>
      </c>
      <c r="I83" s="126" t="b">
        <f>'Input adatok'!X81</f>
        <v>0</v>
      </c>
      <c r="J83" s="126" t="b">
        <f>'Input adatok'!Y81</f>
        <v>0</v>
      </c>
      <c r="K83" s="163" t="b">
        <f>'Input adatok'!Z81</f>
        <v>0</v>
      </c>
      <c r="L83" s="183">
        <f>'Input adatok'!AA81</f>
        <v>0</v>
      </c>
      <c r="N83" s="126" t="str">
        <f>'Input adatok'!AH81</f>
        <v>17.</v>
      </c>
      <c r="O83" s="126" t="str">
        <f>'Input adatok'!AI81</f>
        <v>17-3</v>
      </c>
      <c r="P83" s="262">
        <f>'Input adatok'!AJ81</f>
        <v>1.680000000000001E-08</v>
      </c>
      <c r="Q83" s="126" t="str">
        <f>'Input adatok'!AK81</f>
        <v>17cs</v>
      </c>
    </row>
    <row r="84" spans="1:17" ht="12.75">
      <c r="A84" s="285"/>
      <c r="B84" s="125" t="str">
        <f>'Input adatok'!Q82</f>
        <v>18-3</v>
      </c>
      <c r="C84" s="126" t="b">
        <f>'Input adatok'!R82</f>
        <v>0</v>
      </c>
      <c r="D84" s="126" t="b">
        <f>'Input adatok'!S82</f>
        <v>0</v>
      </c>
      <c r="E84" s="126" t="b">
        <f>'Input adatok'!T82</f>
        <v>0</v>
      </c>
      <c r="F84" s="126" t="b">
        <f>'Input adatok'!U82</f>
        <v>0</v>
      </c>
      <c r="G84" s="126" t="b">
        <f>'Input adatok'!V82</f>
        <v>0</v>
      </c>
      <c r="H84" s="126" t="b">
        <f>'Input adatok'!W82</f>
        <v>0</v>
      </c>
      <c r="I84" s="126" t="b">
        <f>'Input adatok'!X82</f>
        <v>0</v>
      </c>
      <c r="J84" s="126" t="b">
        <f>'Input adatok'!Y82</f>
        <v>0</v>
      </c>
      <c r="K84" s="163" t="b">
        <f>'Input adatok'!Z82</f>
        <v>0</v>
      </c>
      <c r="L84" s="183">
        <f>'Input adatok'!AA82</f>
        <v>0</v>
      </c>
      <c r="N84" s="126" t="str">
        <f>'Input adatok'!AH82</f>
        <v>18.</v>
      </c>
      <c r="O84" s="126" t="str">
        <f>'Input adatok'!AI82</f>
        <v>18-3</v>
      </c>
      <c r="P84" s="262">
        <f>'Input adatok'!AJ82</f>
        <v>1.660000000000001E-08</v>
      </c>
      <c r="Q84" s="126" t="str">
        <f>'Input adatok'!AK82</f>
        <v>18cs</v>
      </c>
    </row>
    <row r="85" spans="1:17" ht="12.75">
      <c r="A85" s="285"/>
      <c r="B85" s="125" t="str">
        <f>'Input adatok'!Q83</f>
        <v>19-3</v>
      </c>
      <c r="C85" s="126" t="b">
        <f>'Input adatok'!R83</f>
        <v>0</v>
      </c>
      <c r="D85" s="126" t="b">
        <f>'Input adatok'!S83</f>
        <v>0</v>
      </c>
      <c r="E85" s="126" t="b">
        <f>'Input adatok'!T83</f>
        <v>0</v>
      </c>
      <c r="F85" s="126" t="b">
        <f>'Input adatok'!U83</f>
        <v>0</v>
      </c>
      <c r="G85" s="126" t="b">
        <f>'Input adatok'!V83</f>
        <v>0</v>
      </c>
      <c r="H85" s="126" t="b">
        <f>'Input adatok'!W83</f>
        <v>0</v>
      </c>
      <c r="I85" s="126" t="b">
        <f>'Input adatok'!X83</f>
        <v>0</v>
      </c>
      <c r="J85" s="126" t="b">
        <f>'Input adatok'!Y83</f>
        <v>0</v>
      </c>
      <c r="K85" s="163" t="b">
        <f>'Input adatok'!Z83</f>
        <v>0</v>
      </c>
      <c r="L85" s="183">
        <f>'Input adatok'!AA83</f>
        <v>0</v>
      </c>
      <c r="N85" s="126" t="str">
        <f>'Input adatok'!AH83</f>
        <v>19.</v>
      </c>
      <c r="O85" s="126" t="str">
        <f>'Input adatok'!AI83</f>
        <v>19-3</v>
      </c>
      <c r="P85" s="262">
        <f>'Input adatok'!AJ83</f>
        <v>1.640000000000001E-08</v>
      </c>
      <c r="Q85" s="126" t="str">
        <f>'Input adatok'!AK83</f>
        <v>19cs</v>
      </c>
    </row>
    <row r="86" spans="1:17" ht="13.5" thickBot="1">
      <c r="A86" s="286"/>
      <c r="B86" s="143" t="str">
        <f>'Input adatok'!Q84</f>
        <v>120-3</v>
      </c>
      <c r="C86" s="144" t="b">
        <f>'Input adatok'!R84</f>
        <v>0</v>
      </c>
      <c r="D86" s="144" t="b">
        <f>'Input adatok'!S84</f>
        <v>0</v>
      </c>
      <c r="E86" s="144" t="b">
        <f>'Input adatok'!T84</f>
        <v>0</v>
      </c>
      <c r="F86" s="144" t="b">
        <f>'Input adatok'!U84</f>
        <v>0</v>
      </c>
      <c r="G86" s="144" t="b">
        <f>'Input adatok'!V84</f>
        <v>0</v>
      </c>
      <c r="H86" s="144" t="b">
        <f>'Input adatok'!W84</f>
        <v>0</v>
      </c>
      <c r="I86" s="144" t="b">
        <f>'Input adatok'!X84</f>
        <v>0</v>
      </c>
      <c r="J86" s="144" t="b">
        <f>'Input adatok'!Y84</f>
        <v>0</v>
      </c>
      <c r="K86" s="164" t="b">
        <f>'Input adatok'!Z84</f>
        <v>0</v>
      </c>
      <c r="L86" s="184">
        <f>'Input adatok'!AA84</f>
        <v>0</v>
      </c>
      <c r="N86" s="126" t="str">
        <f>'Input adatok'!AH84</f>
        <v>20.</v>
      </c>
      <c r="O86" s="126" t="str">
        <f>'Input adatok'!AI84</f>
        <v>120-3</v>
      </c>
      <c r="P86" s="262">
        <f>'Input adatok'!AJ84</f>
        <v>1.6200000000000013E-08</v>
      </c>
      <c r="Q86" s="126" t="str">
        <f>'Input adatok'!AK84</f>
        <v>20cs</v>
      </c>
    </row>
    <row r="87" spans="1:17" ht="13.5" thickTop="1">
      <c r="A87" s="281" t="s">
        <v>148</v>
      </c>
      <c r="B87" s="141" t="str">
        <f>'Input adatok'!Q85</f>
        <v>Aux Liliána</v>
      </c>
      <c r="C87" s="142">
        <f>'Input adatok'!R85</f>
        <v>1</v>
      </c>
      <c r="D87" s="142">
        <f>'Input adatok'!S85</f>
        <v>1</v>
      </c>
      <c r="E87" s="142">
        <f>'Input adatok'!T85</f>
        <v>1</v>
      </c>
      <c r="F87" s="142">
        <f>'Input adatok'!U85</f>
        <v>1</v>
      </c>
      <c r="G87" s="142">
        <f>'Input adatok'!V85</f>
        <v>0.5</v>
      </c>
      <c r="H87" s="142" t="b">
        <f>'Input adatok'!W85</f>
        <v>0</v>
      </c>
      <c r="I87" s="142" t="b">
        <f>'Input adatok'!X85</f>
        <v>0</v>
      </c>
      <c r="J87" s="142" t="b">
        <f>'Input adatok'!Y85</f>
        <v>0</v>
      </c>
      <c r="K87" s="165" t="b">
        <f>'Input adatok'!Z85</f>
        <v>0</v>
      </c>
      <c r="L87" s="185">
        <f>'Input adatok'!AA85</f>
        <v>4.5</v>
      </c>
      <c r="N87" s="128" t="str">
        <f>'Input adatok'!AH85</f>
        <v>1.</v>
      </c>
      <c r="O87" s="128" t="str">
        <f>'Input adatok'!AI85</f>
        <v>Aux Liliána</v>
      </c>
      <c r="P87" s="257">
        <f>'Input adatok'!AJ85</f>
        <v>4.50070002</v>
      </c>
      <c r="Q87" s="128" t="str">
        <f>'Input adatok'!AK85</f>
        <v>1.cs. Petőfi</v>
      </c>
    </row>
    <row r="88" spans="1:17" ht="12.75">
      <c r="A88" s="282"/>
      <c r="B88" s="127" t="str">
        <f>'Input adatok'!Q86</f>
        <v>Hajós Gertrúd</v>
      </c>
      <c r="C88" s="128">
        <f>'Input adatok'!R86</f>
        <v>0</v>
      </c>
      <c r="D88" s="128">
        <f>'Input adatok'!S86</f>
        <v>0</v>
      </c>
      <c r="E88" s="128">
        <f>'Input adatok'!T86</f>
        <v>0</v>
      </c>
      <c r="F88" s="128">
        <f>'Input adatok'!U86</f>
        <v>0</v>
      </c>
      <c r="G88" s="128">
        <f>'Input adatok'!V86</f>
        <v>1</v>
      </c>
      <c r="H88" s="128" t="b">
        <f>'Input adatok'!W86</f>
        <v>0</v>
      </c>
      <c r="I88" s="128" t="b">
        <f>'Input adatok'!X86</f>
        <v>0</v>
      </c>
      <c r="J88" s="128" t="b">
        <f>'Input adatok'!Y86</f>
        <v>0</v>
      </c>
      <c r="K88" s="166" t="b">
        <f>'Input adatok'!Z86</f>
        <v>0</v>
      </c>
      <c r="L88" s="186">
        <f>'Input adatok'!AA86</f>
        <v>1</v>
      </c>
      <c r="N88" s="128" t="str">
        <f>'Input adatok'!AH86</f>
        <v>2.</v>
      </c>
      <c r="O88" s="128" t="str">
        <f>'Input adatok'!AI86</f>
        <v>Benicsák Patrícia</v>
      </c>
      <c r="P88" s="257">
        <f>'Input adatok'!AJ86</f>
        <v>3.001400019</v>
      </c>
      <c r="Q88" s="128" t="str">
        <f>'Input adatok'!AK86</f>
        <v>6cs. Arany </v>
      </c>
    </row>
    <row r="89" spans="1:17" ht="12.75">
      <c r="A89" s="282"/>
      <c r="B89" s="127" t="str">
        <f>'Input adatok'!Q87</f>
        <v>Újhelyi Vivien</v>
      </c>
      <c r="C89" s="128">
        <f>'Input adatok'!R87</f>
        <v>1</v>
      </c>
      <c r="D89" s="128">
        <f>'Input adatok'!S87</f>
        <v>0</v>
      </c>
      <c r="E89" s="128">
        <f>'Input adatok'!T87</f>
        <v>0</v>
      </c>
      <c r="F89" s="128">
        <f>'Input adatok'!U87</f>
        <v>0</v>
      </c>
      <c r="G89" s="128">
        <f>'Input adatok'!V87</f>
        <v>0</v>
      </c>
      <c r="H89" s="128" t="b">
        <f>'Input adatok'!W87</f>
        <v>0</v>
      </c>
      <c r="I89" s="128" t="b">
        <f>'Input adatok'!X87</f>
        <v>0</v>
      </c>
      <c r="J89" s="128" t="b">
        <f>'Input adatok'!Y87</f>
        <v>0</v>
      </c>
      <c r="K89" s="166" t="b">
        <f>'Input adatok'!Z87</f>
        <v>0</v>
      </c>
      <c r="L89" s="186">
        <f>'Input adatok'!AA87</f>
        <v>1</v>
      </c>
      <c r="N89" s="128" t="str">
        <f>'Input adatok'!AH87</f>
        <v>3.</v>
      </c>
      <c r="O89" s="128" t="str">
        <f>'Input adatok'!AI87</f>
        <v>Nagy Bettina</v>
      </c>
      <c r="P89" s="257">
        <f>'Input adatok'!AJ87</f>
        <v>3.0012500192</v>
      </c>
      <c r="Q89" s="128" t="str">
        <f>'Input adatok'!AK87</f>
        <v>5cs. Apáczai</v>
      </c>
    </row>
    <row r="90" spans="1:17" ht="12.75">
      <c r="A90" s="282"/>
      <c r="B90" s="127" t="str">
        <f>'Input adatok'!Q88</f>
        <v>Soltész Violetta/Abán Nóra</v>
      </c>
      <c r="C90" s="128">
        <f>'Input adatok'!R88</f>
        <v>0</v>
      </c>
      <c r="D90" s="128">
        <f>'Input adatok'!S88</f>
        <v>0</v>
      </c>
      <c r="E90" s="128">
        <f>'Input adatok'!T88</f>
        <v>0</v>
      </c>
      <c r="F90" s="128">
        <f>'Input adatok'!U88</f>
        <v>0</v>
      </c>
      <c r="G90" s="128">
        <f>'Input adatok'!V88</f>
        <v>0</v>
      </c>
      <c r="H90" s="128" t="b">
        <f>'Input adatok'!W88</f>
        <v>0</v>
      </c>
      <c r="I90" s="128" t="b">
        <f>'Input adatok'!X88</f>
        <v>0</v>
      </c>
      <c r="J90" s="128" t="b">
        <f>'Input adatok'!Y88</f>
        <v>0</v>
      </c>
      <c r="K90" s="166" t="b">
        <f>'Input adatok'!Z88</f>
        <v>0</v>
      </c>
      <c r="L90" s="186">
        <f>'Input adatok'!AA88</f>
        <v>0</v>
      </c>
      <c r="N90" s="128" t="str">
        <f>'Input adatok'!AH88</f>
        <v>4.</v>
      </c>
      <c r="O90" s="128" t="str">
        <f>'Input adatok'!AI88</f>
        <v>Kárpáti Dorina</v>
      </c>
      <c r="P90" s="257">
        <f>'Input adatok'!AJ88</f>
        <v>2.0011000186</v>
      </c>
      <c r="Q90" s="128" t="str">
        <f>'Input adatok'!AK88</f>
        <v>8cs. Bethlen</v>
      </c>
    </row>
    <row r="91" spans="1:17" ht="12.75">
      <c r="A91" s="282"/>
      <c r="B91" s="127" t="str">
        <f>'Input adatok'!Q89</f>
        <v>Nagy Bettina</v>
      </c>
      <c r="C91" s="128">
        <f>'Input adatok'!R89</f>
        <v>0</v>
      </c>
      <c r="D91" s="128">
        <f>'Input adatok'!S89</f>
        <v>1</v>
      </c>
      <c r="E91" s="128">
        <f>'Input adatok'!T89</f>
        <v>1</v>
      </c>
      <c r="F91" s="128">
        <f>'Input adatok'!U89</f>
        <v>0</v>
      </c>
      <c r="G91" s="128">
        <f>'Input adatok'!V89</f>
        <v>1</v>
      </c>
      <c r="H91" s="128" t="b">
        <f>'Input adatok'!W89</f>
        <v>0</v>
      </c>
      <c r="I91" s="128" t="b">
        <f>'Input adatok'!X89</f>
        <v>0</v>
      </c>
      <c r="J91" s="128" t="b">
        <f>'Input adatok'!Y89</f>
        <v>0</v>
      </c>
      <c r="K91" s="166" t="b">
        <f>'Input adatok'!Z89</f>
        <v>0</v>
      </c>
      <c r="L91" s="186">
        <f>'Input adatok'!AA89</f>
        <v>3</v>
      </c>
      <c r="N91" s="128" t="str">
        <f>'Input adatok'!AH89</f>
        <v>5.</v>
      </c>
      <c r="O91" s="128" t="str">
        <f>'Input adatok'!AI89</f>
        <v>Újhelyi Vivien</v>
      </c>
      <c r="P91" s="257">
        <f>'Input adatok'!AJ89</f>
        <v>1.0007500196</v>
      </c>
      <c r="Q91" s="128" t="str">
        <f>'Input adatok'!AK89</f>
        <v>3cs. Móra "A"</v>
      </c>
    </row>
    <row r="92" spans="1:17" ht="12.75">
      <c r="A92" s="282"/>
      <c r="B92" s="127" t="str">
        <f>'Input adatok'!Q90</f>
        <v>Benicsák Patrícia</v>
      </c>
      <c r="C92" s="128">
        <f>'Input adatok'!R90</f>
        <v>1</v>
      </c>
      <c r="D92" s="128">
        <f>'Input adatok'!S90</f>
        <v>0</v>
      </c>
      <c r="E92" s="128">
        <f>'Input adatok'!T90</f>
        <v>0</v>
      </c>
      <c r="F92" s="128">
        <f>'Input adatok'!U90</f>
        <v>1</v>
      </c>
      <c r="G92" s="128">
        <f>'Input adatok'!V90</f>
        <v>1</v>
      </c>
      <c r="H92" s="128" t="b">
        <f>'Input adatok'!W90</f>
        <v>0</v>
      </c>
      <c r="I92" s="128" t="b">
        <f>'Input adatok'!X90</f>
        <v>0</v>
      </c>
      <c r="J92" s="128" t="b">
        <f>'Input adatok'!Y90</f>
        <v>0</v>
      </c>
      <c r="K92" s="166" t="b">
        <f>'Input adatok'!Z90</f>
        <v>0</v>
      </c>
      <c r="L92" s="186">
        <f>'Input adatok'!AA90</f>
        <v>3</v>
      </c>
      <c r="N92" s="128" t="str">
        <f>'Input adatok'!AH90</f>
        <v>6.</v>
      </c>
      <c r="O92" s="128" t="str">
        <f>'Input adatok'!AI90</f>
        <v>László Kata</v>
      </c>
      <c r="P92" s="257">
        <f>'Input adatok'!AJ90</f>
        <v>1.0007500188</v>
      </c>
      <c r="Q92" s="128" t="str">
        <f>'Input adatok'!AK90</f>
        <v>7cs. Móricz</v>
      </c>
    </row>
    <row r="93" spans="1:17" ht="12.75">
      <c r="A93" s="282"/>
      <c r="B93" s="127" t="str">
        <f>'Input adatok'!Q91</f>
        <v>László Kata</v>
      </c>
      <c r="C93" s="128">
        <f>'Input adatok'!R91</f>
        <v>0</v>
      </c>
      <c r="D93" s="128">
        <f>'Input adatok'!S91</f>
        <v>0</v>
      </c>
      <c r="E93" s="128">
        <f>'Input adatok'!T91</f>
        <v>0</v>
      </c>
      <c r="F93" s="128">
        <f>'Input adatok'!U91</f>
        <v>1</v>
      </c>
      <c r="G93" s="128">
        <f>'Input adatok'!V91</f>
        <v>0</v>
      </c>
      <c r="H93" s="128" t="b">
        <f>'Input adatok'!W91</f>
        <v>0</v>
      </c>
      <c r="I93" s="128" t="b">
        <f>'Input adatok'!X91</f>
        <v>0</v>
      </c>
      <c r="J93" s="128" t="b">
        <f>'Input adatok'!Y91</f>
        <v>0</v>
      </c>
      <c r="K93" s="166" t="b">
        <f>'Input adatok'!Z91</f>
        <v>0</v>
      </c>
      <c r="L93" s="186">
        <f>'Input adatok'!AA91</f>
        <v>1</v>
      </c>
      <c r="N93" s="128" t="str">
        <f>'Input adatok'!AH91</f>
        <v>7.</v>
      </c>
      <c r="O93" s="128" t="str">
        <f>'Input adatok'!AI91</f>
        <v>Hajós Gertrúd</v>
      </c>
      <c r="P93" s="257">
        <f>'Input adatok'!AJ91</f>
        <v>1.0004500198</v>
      </c>
      <c r="Q93" s="128" t="str">
        <f>'Input adatok'!AK91</f>
        <v>2cs. Szent Miklós</v>
      </c>
    </row>
    <row r="94" spans="1:17" ht="12.75">
      <c r="A94" s="282"/>
      <c r="B94" s="127" t="str">
        <f>'Input adatok'!Q92</f>
        <v>Kárpáti Dorina</v>
      </c>
      <c r="C94" s="128">
        <f>'Input adatok'!R92</f>
        <v>0</v>
      </c>
      <c r="D94" s="128">
        <f>'Input adatok'!S92</f>
        <v>1</v>
      </c>
      <c r="E94" s="128">
        <f>'Input adatok'!T92</f>
        <v>1</v>
      </c>
      <c r="F94" s="128">
        <f>'Input adatok'!U92</f>
        <v>0</v>
      </c>
      <c r="G94" s="128">
        <f>'Input adatok'!V92</f>
        <v>0</v>
      </c>
      <c r="H94" s="128" t="b">
        <f>'Input adatok'!W92</f>
        <v>0</v>
      </c>
      <c r="I94" s="128" t="b">
        <f>'Input adatok'!X92</f>
        <v>0</v>
      </c>
      <c r="J94" s="128" t="b">
        <f>'Input adatok'!Y92</f>
        <v>0</v>
      </c>
      <c r="K94" s="166" t="b">
        <f>'Input adatok'!Z92</f>
        <v>0</v>
      </c>
      <c r="L94" s="186">
        <f>'Input adatok'!AA92</f>
        <v>2</v>
      </c>
      <c r="N94" s="128" t="str">
        <f>'Input adatok'!AH92</f>
        <v>8.</v>
      </c>
      <c r="O94" s="128" t="str">
        <f>'Input adatok'!AI92</f>
        <v>Soltész Violetta/Abán Nóra</v>
      </c>
      <c r="P94" s="257">
        <f>'Input adatok'!AJ92</f>
        <v>1.9400000000000002E-08</v>
      </c>
      <c r="Q94" s="128" t="str">
        <f>'Input adatok'!AK92</f>
        <v>4cs. Régi Csillagok</v>
      </c>
    </row>
    <row r="95" spans="1:17" ht="12.75">
      <c r="A95" s="282"/>
      <c r="B95" s="127" t="str">
        <f>'Input adatok'!Q93</f>
        <v>9-4</v>
      </c>
      <c r="C95" s="128" t="b">
        <f>'Input adatok'!R93</f>
        <v>0</v>
      </c>
      <c r="D95" s="128" t="b">
        <f>'Input adatok'!S93</f>
        <v>0</v>
      </c>
      <c r="E95" s="128" t="b">
        <f>'Input adatok'!T93</f>
        <v>0</v>
      </c>
      <c r="F95" s="128" t="b">
        <f>'Input adatok'!U93</f>
        <v>0</v>
      </c>
      <c r="G95" s="128" t="b">
        <f>'Input adatok'!V93</f>
        <v>0</v>
      </c>
      <c r="H95" s="128" t="b">
        <f>'Input adatok'!W93</f>
        <v>0</v>
      </c>
      <c r="I95" s="128" t="b">
        <f>'Input adatok'!X93</f>
        <v>0</v>
      </c>
      <c r="J95" s="128" t="b">
        <f>'Input adatok'!Y93</f>
        <v>0</v>
      </c>
      <c r="K95" s="166" t="b">
        <f>'Input adatok'!Z93</f>
        <v>0</v>
      </c>
      <c r="L95" s="186">
        <f>'Input adatok'!AA93</f>
        <v>0</v>
      </c>
      <c r="N95" s="128" t="str">
        <f>'Input adatok'!AH93</f>
        <v>9.</v>
      </c>
      <c r="O95" s="128" t="str">
        <f>'Input adatok'!AI93</f>
        <v>9-4</v>
      </c>
      <c r="P95" s="257">
        <f>'Input adatok'!AJ93</f>
        <v>1.8400000000000006E-08</v>
      </c>
      <c r="Q95" s="128" t="str">
        <f>'Input adatok'!AK93</f>
        <v>9cs</v>
      </c>
    </row>
    <row r="96" spans="1:17" ht="12.75">
      <c r="A96" s="282"/>
      <c r="B96" s="127" t="str">
        <f>'Input adatok'!Q94</f>
        <v>10-4</v>
      </c>
      <c r="C96" s="128" t="b">
        <f>'Input adatok'!R94</f>
        <v>0</v>
      </c>
      <c r="D96" s="128" t="b">
        <f>'Input adatok'!S94</f>
        <v>0</v>
      </c>
      <c r="E96" s="128" t="b">
        <f>'Input adatok'!T94</f>
        <v>0</v>
      </c>
      <c r="F96" s="128" t="b">
        <f>'Input adatok'!U94</f>
        <v>0</v>
      </c>
      <c r="G96" s="128" t="b">
        <f>'Input adatok'!V94</f>
        <v>0</v>
      </c>
      <c r="H96" s="128" t="b">
        <f>'Input adatok'!W94</f>
        <v>0</v>
      </c>
      <c r="I96" s="128" t="b">
        <f>'Input adatok'!X94</f>
        <v>0</v>
      </c>
      <c r="J96" s="128" t="b">
        <f>'Input adatok'!Y94</f>
        <v>0</v>
      </c>
      <c r="K96" s="166" t="b">
        <f>'Input adatok'!Z94</f>
        <v>0</v>
      </c>
      <c r="L96" s="186">
        <f>'Input adatok'!AA94</f>
        <v>0</v>
      </c>
      <c r="N96" s="128" t="str">
        <f>'Input adatok'!AH94</f>
        <v>10.</v>
      </c>
      <c r="O96" s="128" t="str">
        <f>'Input adatok'!AI94</f>
        <v>10-4</v>
      </c>
      <c r="P96" s="257">
        <f>'Input adatok'!AJ94</f>
        <v>1.8200000000000007E-08</v>
      </c>
      <c r="Q96" s="128" t="str">
        <f>'Input adatok'!AK94</f>
        <v>10cs</v>
      </c>
    </row>
    <row r="97" spans="1:17" ht="12.75">
      <c r="A97" s="282"/>
      <c r="B97" s="127" t="str">
        <f>'Input adatok'!Q95</f>
        <v>11-4</v>
      </c>
      <c r="C97" s="128" t="b">
        <f>'Input adatok'!R95</f>
        <v>0</v>
      </c>
      <c r="D97" s="128" t="b">
        <f>'Input adatok'!S95</f>
        <v>0</v>
      </c>
      <c r="E97" s="128" t="b">
        <f>'Input adatok'!T95</f>
        <v>0</v>
      </c>
      <c r="F97" s="128" t="b">
        <f>'Input adatok'!U95</f>
        <v>0</v>
      </c>
      <c r="G97" s="128" t="b">
        <f>'Input adatok'!V95</f>
        <v>0</v>
      </c>
      <c r="H97" s="128" t="b">
        <f>'Input adatok'!W95</f>
        <v>0</v>
      </c>
      <c r="I97" s="128" t="b">
        <f>'Input adatok'!X95</f>
        <v>0</v>
      </c>
      <c r="J97" s="128" t="b">
        <f>'Input adatok'!Y95</f>
        <v>0</v>
      </c>
      <c r="K97" s="166" t="b">
        <f>'Input adatok'!Z95</f>
        <v>0</v>
      </c>
      <c r="L97" s="186">
        <f>'Input adatok'!AA95</f>
        <v>0</v>
      </c>
      <c r="N97" s="128" t="str">
        <f>'Input adatok'!AH95</f>
        <v>11.</v>
      </c>
      <c r="O97" s="128" t="str">
        <f>'Input adatok'!AI95</f>
        <v>11-4</v>
      </c>
      <c r="P97" s="257">
        <f>'Input adatok'!AJ95</f>
        <v>1.8000000000000006E-08</v>
      </c>
      <c r="Q97" s="128" t="str">
        <f>'Input adatok'!AK95</f>
        <v>11cs</v>
      </c>
    </row>
    <row r="98" spans="1:17" ht="12.75">
      <c r="A98" s="282"/>
      <c r="B98" s="127" t="str">
        <f>'Input adatok'!Q96</f>
        <v>12-4</v>
      </c>
      <c r="C98" s="128" t="b">
        <f>'Input adatok'!R96</f>
        <v>0</v>
      </c>
      <c r="D98" s="128" t="b">
        <f>'Input adatok'!S96</f>
        <v>0</v>
      </c>
      <c r="E98" s="128" t="b">
        <f>'Input adatok'!T96</f>
        <v>0</v>
      </c>
      <c r="F98" s="128" t="b">
        <f>'Input adatok'!U96</f>
        <v>0</v>
      </c>
      <c r="G98" s="128" t="b">
        <f>'Input adatok'!V96</f>
        <v>0</v>
      </c>
      <c r="H98" s="128" t="b">
        <f>'Input adatok'!W96</f>
        <v>0</v>
      </c>
      <c r="I98" s="128" t="b">
        <f>'Input adatok'!X96</f>
        <v>0</v>
      </c>
      <c r="J98" s="128" t="b">
        <f>'Input adatok'!Y96</f>
        <v>0</v>
      </c>
      <c r="K98" s="166" t="b">
        <f>'Input adatok'!Z96</f>
        <v>0</v>
      </c>
      <c r="L98" s="186">
        <f>'Input adatok'!AA96</f>
        <v>0</v>
      </c>
      <c r="N98" s="128" t="str">
        <f>'Input adatok'!AH96</f>
        <v>12.</v>
      </c>
      <c r="O98" s="128" t="str">
        <f>'Input adatok'!AI96</f>
        <v>12-4</v>
      </c>
      <c r="P98" s="257">
        <f>'Input adatok'!AJ96</f>
        <v>1.7800000000000007E-08</v>
      </c>
      <c r="Q98" s="128" t="str">
        <f>'Input adatok'!AK96</f>
        <v>12cs</v>
      </c>
    </row>
    <row r="99" spans="1:17" ht="12.75">
      <c r="A99" s="282"/>
      <c r="B99" s="127" t="str">
        <f>'Input adatok'!Q97</f>
        <v>13-4</v>
      </c>
      <c r="C99" s="128" t="b">
        <f>'Input adatok'!R97</f>
        <v>0</v>
      </c>
      <c r="D99" s="128" t="b">
        <f>'Input adatok'!S97</f>
        <v>0</v>
      </c>
      <c r="E99" s="128" t="b">
        <f>'Input adatok'!T97</f>
        <v>0</v>
      </c>
      <c r="F99" s="128" t="b">
        <f>'Input adatok'!U97</f>
        <v>0</v>
      </c>
      <c r="G99" s="128" t="b">
        <f>'Input adatok'!V97</f>
        <v>0</v>
      </c>
      <c r="H99" s="128" t="b">
        <f>'Input adatok'!W97</f>
        <v>0</v>
      </c>
      <c r="I99" s="128" t="b">
        <f>'Input adatok'!X97</f>
        <v>0</v>
      </c>
      <c r="J99" s="128" t="b">
        <f>'Input adatok'!Y97</f>
        <v>0</v>
      </c>
      <c r="K99" s="166" t="b">
        <f>'Input adatok'!Z97</f>
        <v>0</v>
      </c>
      <c r="L99" s="186">
        <f>'Input adatok'!AA97</f>
        <v>0</v>
      </c>
      <c r="N99" s="128" t="str">
        <f>'Input adatok'!AH97</f>
        <v>13.</v>
      </c>
      <c r="O99" s="128" t="str">
        <f>'Input adatok'!AI97</f>
        <v>13-4</v>
      </c>
      <c r="P99" s="257">
        <f>'Input adatok'!AJ97</f>
        <v>1.760000000000001E-08</v>
      </c>
      <c r="Q99" s="128" t="str">
        <f>'Input adatok'!AK97</f>
        <v>13cs</v>
      </c>
    </row>
    <row r="100" spans="1:17" ht="12.75">
      <c r="A100" s="282"/>
      <c r="B100" s="127" t="str">
        <f>'Input adatok'!Q98</f>
        <v>14-4</v>
      </c>
      <c r="C100" s="128" t="b">
        <f>'Input adatok'!R98</f>
        <v>0</v>
      </c>
      <c r="D100" s="128" t="b">
        <f>'Input adatok'!S98</f>
        <v>0</v>
      </c>
      <c r="E100" s="128" t="b">
        <f>'Input adatok'!T98</f>
        <v>0</v>
      </c>
      <c r="F100" s="128" t="b">
        <f>'Input adatok'!U98</f>
        <v>0</v>
      </c>
      <c r="G100" s="128" t="b">
        <f>'Input adatok'!V98</f>
        <v>0</v>
      </c>
      <c r="H100" s="128" t="b">
        <f>'Input adatok'!W98</f>
        <v>0</v>
      </c>
      <c r="I100" s="128" t="b">
        <f>'Input adatok'!X98</f>
        <v>0</v>
      </c>
      <c r="J100" s="128" t="b">
        <f>'Input adatok'!Y98</f>
        <v>0</v>
      </c>
      <c r="K100" s="166" t="b">
        <f>'Input adatok'!Z98</f>
        <v>0</v>
      </c>
      <c r="L100" s="186">
        <f>'Input adatok'!AA98</f>
        <v>0</v>
      </c>
      <c r="N100" s="128" t="str">
        <f>'Input adatok'!AH98</f>
        <v>14.</v>
      </c>
      <c r="O100" s="128" t="str">
        <f>'Input adatok'!AI98</f>
        <v>14-4</v>
      </c>
      <c r="P100" s="257">
        <f>'Input adatok'!AJ98</f>
        <v>1.7400000000000007E-08</v>
      </c>
      <c r="Q100" s="128" t="str">
        <f>'Input adatok'!AK98</f>
        <v>14cs</v>
      </c>
    </row>
    <row r="101" spans="1:17" ht="12.75">
      <c r="A101" s="282"/>
      <c r="B101" s="127" t="str">
        <f>'Input adatok'!Q99</f>
        <v>15-4</v>
      </c>
      <c r="C101" s="128" t="b">
        <f>'Input adatok'!R99</f>
        <v>0</v>
      </c>
      <c r="D101" s="128" t="b">
        <f>'Input adatok'!S99</f>
        <v>0</v>
      </c>
      <c r="E101" s="128" t="b">
        <f>'Input adatok'!T99</f>
        <v>0</v>
      </c>
      <c r="F101" s="128" t="b">
        <f>'Input adatok'!U99</f>
        <v>0</v>
      </c>
      <c r="G101" s="128" t="b">
        <f>'Input adatok'!V99</f>
        <v>0</v>
      </c>
      <c r="H101" s="128" t="b">
        <f>'Input adatok'!W99</f>
        <v>0</v>
      </c>
      <c r="I101" s="128" t="b">
        <f>'Input adatok'!X99</f>
        <v>0</v>
      </c>
      <c r="J101" s="128" t="b">
        <f>'Input adatok'!Y99</f>
        <v>0</v>
      </c>
      <c r="K101" s="166" t="b">
        <f>'Input adatok'!Z99</f>
        <v>0</v>
      </c>
      <c r="L101" s="186">
        <f>'Input adatok'!AA99</f>
        <v>0</v>
      </c>
      <c r="N101" s="128" t="str">
        <f>'Input adatok'!AH99</f>
        <v>15.</v>
      </c>
      <c r="O101" s="128" t="str">
        <f>'Input adatok'!AI99</f>
        <v>15-4</v>
      </c>
      <c r="P101" s="257">
        <f>'Input adatok'!AJ99</f>
        <v>1.720000000000001E-08</v>
      </c>
      <c r="Q101" s="128" t="str">
        <f>'Input adatok'!AK99</f>
        <v>15cs</v>
      </c>
    </row>
    <row r="102" spans="1:17" ht="12.75">
      <c r="A102" s="282"/>
      <c r="B102" s="127" t="str">
        <f>'Input adatok'!Q100</f>
        <v>16-4</v>
      </c>
      <c r="C102" s="128" t="b">
        <f>'Input adatok'!R100</f>
        <v>0</v>
      </c>
      <c r="D102" s="128" t="b">
        <f>'Input adatok'!S100</f>
        <v>0</v>
      </c>
      <c r="E102" s="128" t="b">
        <f>'Input adatok'!T100</f>
        <v>0</v>
      </c>
      <c r="F102" s="128" t="b">
        <f>'Input adatok'!U100</f>
        <v>0</v>
      </c>
      <c r="G102" s="128" t="b">
        <f>'Input adatok'!V100</f>
        <v>0</v>
      </c>
      <c r="H102" s="128" t="b">
        <f>'Input adatok'!W100</f>
        <v>0</v>
      </c>
      <c r="I102" s="128" t="b">
        <f>'Input adatok'!X100</f>
        <v>0</v>
      </c>
      <c r="J102" s="128" t="b">
        <f>'Input adatok'!Y100</f>
        <v>0</v>
      </c>
      <c r="K102" s="166" t="b">
        <f>'Input adatok'!Z100</f>
        <v>0</v>
      </c>
      <c r="L102" s="186">
        <f>'Input adatok'!AA100</f>
        <v>0</v>
      </c>
      <c r="N102" s="128" t="str">
        <f>'Input adatok'!AH100</f>
        <v>16.</v>
      </c>
      <c r="O102" s="128" t="str">
        <f>'Input adatok'!AI100</f>
        <v>16-4</v>
      </c>
      <c r="P102" s="257">
        <f>'Input adatok'!AJ100</f>
        <v>1.700000000000001E-08</v>
      </c>
      <c r="Q102" s="128" t="str">
        <f>'Input adatok'!AK100</f>
        <v>16cs</v>
      </c>
    </row>
    <row r="103" spans="1:17" ht="12.75">
      <c r="A103" s="282"/>
      <c r="B103" s="127" t="str">
        <f>'Input adatok'!Q101</f>
        <v>17-4</v>
      </c>
      <c r="C103" s="128" t="b">
        <f>'Input adatok'!R101</f>
        <v>0</v>
      </c>
      <c r="D103" s="128" t="b">
        <f>'Input adatok'!S101</f>
        <v>0</v>
      </c>
      <c r="E103" s="128" t="b">
        <f>'Input adatok'!T101</f>
        <v>0</v>
      </c>
      <c r="F103" s="128" t="b">
        <f>'Input adatok'!U101</f>
        <v>0</v>
      </c>
      <c r="G103" s="128" t="b">
        <f>'Input adatok'!V101</f>
        <v>0</v>
      </c>
      <c r="H103" s="128" t="b">
        <f>'Input adatok'!W101</f>
        <v>0</v>
      </c>
      <c r="I103" s="128" t="b">
        <f>'Input adatok'!X101</f>
        <v>0</v>
      </c>
      <c r="J103" s="128" t="b">
        <f>'Input adatok'!Y101</f>
        <v>0</v>
      </c>
      <c r="K103" s="166" t="b">
        <f>'Input adatok'!Z101</f>
        <v>0</v>
      </c>
      <c r="L103" s="186">
        <f>'Input adatok'!AA101</f>
        <v>0</v>
      </c>
      <c r="N103" s="128" t="str">
        <f>'Input adatok'!AH101</f>
        <v>17.</v>
      </c>
      <c r="O103" s="128" t="str">
        <f>'Input adatok'!AI101</f>
        <v>17-4</v>
      </c>
      <c r="P103" s="257">
        <f>'Input adatok'!AJ101</f>
        <v>1.680000000000001E-08</v>
      </c>
      <c r="Q103" s="128" t="str">
        <f>'Input adatok'!AK101</f>
        <v>17cs</v>
      </c>
    </row>
    <row r="104" spans="1:17" ht="12.75">
      <c r="A104" s="282"/>
      <c r="B104" s="127" t="str">
        <f>'Input adatok'!Q102</f>
        <v>18-4</v>
      </c>
      <c r="C104" s="128" t="b">
        <f>'Input adatok'!R102</f>
        <v>0</v>
      </c>
      <c r="D104" s="128" t="b">
        <f>'Input adatok'!S102</f>
        <v>0</v>
      </c>
      <c r="E104" s="128" t="b">
        <f>'Input adatok'!T102</f>
        <v>0</v>
      </c>
      <c r="F104" s="128" t="b">
        <f>'Input adatok'!U102</f>
        <v>0</v>
      </c>
      <c r="G104" s="128" t="b">
        <f>'Input adatok'!V102</f>
        <v>0</v>
      </c>
      <c r="H104" s="128" t="b">
        <f>'Input adatok'!W102</f>
        <v>0</v>
      </c>
      <c r="I104" s="128" t="b">
        <f>'Input adatok'!X102</f>
        <v>0</v>
      </c>
      <c r="J104" s="128" t="b">
        <f>'Input adatok'!Y102</f>
        <v>0</v>
      </c>
      <c r="K104" s="166" t="b">
        <f>'Input adatok'!Z102</f>
        <v>0</v>
      </c>
      <c r="L104" s="186">
        <f>'Input adatok'!AA102</f>
        <v>0</v>
      </c>
      <c r="N104" s="128" t="str">
        <f>'Input adatok'!AH102</f>
        <v>18.</v>
      </c>
      <c r="O104" s="128" t="str">
        <f>'Input adatok'!AI102</f>
        <v>18-4</v>
      </c>
      <c r="P104" s="257">
        <f>'Input adatok'!AJ102</f>
        <v>1.660000000000001E-08</v>
      </c>
      <c r="Q104" s="128" t="str">
        <f>'Input adatok'!AK102</f>
        <v>18cs</v>
      </c>
    </row>
    <row r="105" spans="1:17" ht="12.75">
      <c r="A105" s="282"/>
      <c r="B105" s="127" t="str">
        <f>'Input adatok'!Q103</f>
        <v>19-4</v>
      </c>
      <c r="C105" s="128" t="b">
        <f>'Input adatok'!R103</f>
        <v>0</v>
      </c>
      <c r="D105" s="128" t="b">
        <f>'Input adatok'!S103</f>
        <v>0</v>
      </c>
      <c r="E105" s="128" t="b">
        <f>'Input adatok'!T103</f>
        <v>0</v>
      </c>
      <c r="F105" s="128" t="b">
        <f>'Input adatok'!U103</f>
        <v>0</v>
      </c>
      <c r="G105" s="128" t="b">
        <f>'Input adatok'!V103</f>
        <v>0</v>
      </c>
      <c r="H105" s="128" t="b">
        <f>'Input adatok'!W103</f>
        <v>0</v>
      </c>
      <c r="I105" s="128" t="b">
        <f>'Input adatok'!X103</f>
        <v>0</v>
      </c>
      <c r="J105" s="128" t="b">
        <f>'Input adatok'!Y103</f>
        <v>0</v>
      </c>
      <c r="K105" s="166" t="b">
        <f>'Input adatok'!Z103</f>
        <v>0</v>
      </c>
      <c r="L105" s="186">
        <f>'Input adatok'!AA103</f>
        <v>0</v>
      </c>
      <c r="N105" s="128" t="str">
        <f>'Input adatok'!AH103</f>
        <v>19.</v>
      </c>
      <c r="O105" s="128" t="str">
        <f>'Input adatok'!AI103</f>
        <v>19-4</v>
      </c>
      <c r="P105" s="257">
        <f>'Input adatok'!AJ103</f>
        <v>1.640000000000001E-08</v>
      </c>
      <c r="Q105" s="128" t="str">
        <f>'Input adatok'!AK103</f>
        <v>19cs</v>
      </c>
    </row>
    <row r="106" spans="1:17" ht="13.5" thickBot="1">
      <c r="A106" s="283"/>
      <c r="B106" s="147" t="str">
        <f>'Input adatok'!Q104</f>
        <v>120-4</v>
      </c>
      <c r="C106" s="148" t="b">
        <f>'Input adatok'!R104</f>
        <v>0</v>
      </c>
      <c r="D106" s="148" t="b">
        <f>'Input adatok'!S104</f>
        <v>0</v>
      </c>
      <c r="E106" s="148" t="b">
        <f>'Input adatok'!T104</f>
        <v>0</v>
      </c>
      <c r="F106" s="148" t="b">
        <f>'Input adatok'!U104</f>
        <v>0</v>
      </c>
      <c r="G106" s="148" t="b">
        <f>'Input adatok'!V104</f>
        <v>0</v>
      </c>
      <c r="H106" s="148" t="b">
        <f>'Input adatok'!W104</f>
        <v>0</v>
      </c>
      <c r="I106" s="148" t="b">
        <f>'Input adatok'!X104</f>
        <v>0</v>
      </c>
      <c r="J106" s="148" t="b">
        <f>'Input adatok'!Y104</f>
        <v>0</v>
      </c>
      <c r="K106" s="167" t="b">
        <f>'Input adatok'!Z104</f>
        <v>0</v>
      </c>
      <c r="L106" s="187">
        <f>'Input adatok'!AA104</f>
        <v>0</v>
      </c>
      <c r="N106" s="128" t="str">
        <f>'Input adatok'!AH104</f>
        <v>20.</v>
      </c>
      <c r="O106" s="128" t="str">
        <f>'Input adatok'!AI104</f>
        <v>120-4</v>
      </c>
      <c r="P106" s="257">
        <f>'Input adatok'!AJ104</f>
        <v>1.6200000000000013E-08</v>
      </c>
      <c r="Q106" s="128" t="str">
        <f>'Input adatok'!AK104</f>
        <v>20cs</v>
      </c>
    </row>
    <row r="107" spans="1:17" ht="13.5" thickTop="1">
      <c r="A107" s="278" t="s">
        <v>149</v>
      </c>
      <c r="B107" s="145" t="str">
        <f>'Input adatok'!Q105</f>
        <v>1-5</v>
      </c>
      <c r="C107" s="146">
        <f>'Input adatok'!R105</f>
        <v>0</v>
      </c>
      <c r="D107" s="146">
        <f>'Input adatok'!S105</f>
        <v>0</v>
      </c>
      <c r="E107" s="146">
        <f>'Input adatok'!T105</f>
        <v>0</v>
      </c>
      <c r="F107" s="146">
        <f>'Input adatok'!U105</f>
        <v>0</v>
      </c>
      <c r="G107" s="146">
        <f>'Input adatok'!V105</f>
        <v>0</v>
      </c>
      <c r="H107" s="146" t="b">
        <f>'Input adatok'!W105</f>
        <v>0</v>
      </c>
      <c r="I107" s="146" t="b">
        <f>'Input adatok'!X105</f>
        <v>0</v>
      </c>
      <c r="J107" s="146" t="b">
        <f>'Input adatok'!Y105</f>
        <v>0</v>
      </c>
      <c r="K107" s="168" t="b">
        <f>'Input adatok'!Z105</f>
        <v>0</v>
      </c>
      <c r="L107" s="188">
        <f>'Input adatok'!AA105</f>
        <v>0</v>
      </c>
      <c r="N107" s="130" t="str">
        <f>'Input adatok'!AH105</f>
        <v>1.</v>
      </c>
      <c r="O107" s="130" t="str">
        <f>'Input adatok'!AI105</f>
        <v>6-5</v>
      </c>
      <c r="P107" s="258">
        <f>'Input adatok'!AJ105</f>
        <v>0.001400019</v>
      </c>
      <c r="Q107" s="130" t="str">
        <f>'Input adatok'!AK105</f>
        <v>6cs. Arany </v>
      </c>
    </row>
    <row r="108" spans="1:17" ht="12.75">
      <c r="A108" s="279"/>
      <c r="B108" s="129" t="str">
        <f>'Input adatok'!Q106</f>
        <v>2-5</v>
      </c>
      <c r="C108" s="130">
        <f>'Input adatok'!R106</f>
        <v>0</v>
      </c>
      <c r="D108" s="130">
        <f>'Input adatok'!S106</f>
        <v>0</v>
      </c>
      <c r="E108" s="130">
        <f>'Input adatok'!T106</f>
        <v>0</v>
      </c>
      <c r="F108" s="130">
        <f>'Input adatok'!U106</f>
        <v>0</v>
      </c>
      <c r="G108" s="130">
        <f>'Input adatok'!V106</f>
        <v>0</v>
      </c>
      <c r="H108" s="130" t="b">
        <f>'Input adatok'!W106</f>
        <v>0</v>
      </c>
      <c r="I108" s="130" t="b">
        <f>'Input adatok'!X106</f>
        <v>0</v>
      </c>
      <c r="J108" s="130" t="b">
        <f>'Input adatok'!Y106</f>
        <v>0</v>
      </c>
      <c r="K108" s="169" t="b">
        <f>'Input adatok'!Z106</f>
        <v>0</v>
      </c>
      <c r="L108" s="189">
        <f>'Input adatok'!AA106</f>
        <v>0</v>
      </c>
      <c r="N108" s="130" t="str">
        <f>'Input adatok'!AH106</f>
        <v>2.</v>
      </c>
      <c r="O108" s="130" t="str">
        <f>'Input adatok'!AI106</f>
        <v>5-5</v>
      </c>
      <c r="P108" s="258">
        <f>'Input adatok'!AJ106</f>
        <v>0.0012500192</v>
      </c>
      <c r="Q108" s="130" t="str">
        <f>'Input adatok'!AK106</f>
        <v>5cs. Apáczai</v>
      </c>
    </row>
    <row r="109" spans="1:17" ht="12.75">
      <c r="A109" s="279"/>
      <c r="B109" s="129" t="str">
        <f>'Input adatok'!Q107</f>
        <v>3-5</v>
      </c>
      <c r="C109" s="130">
        <f>'Input adatok'!R107</f>
        <v>0</v>
      </c>
      <c r="D109" s="130">
        <f>'Input adatok'!S107</f>
        <v>0</v>
      </c>
      <c r="E109" s="130">
        <f>'Input adatok'!T107</f>
        <v>0</v>
      </c>
      <c r="F109" s="130">
        <f>'Input adatok'!U107</f>
        <v>0</v>
      </c>
      <c r="G109" s="130">
        <f>'Input adatok'!V107</f>
        <v>0</v>
      </c>
      <c r="H109" s="130" t="b">
        <f>'Input adatok'!W107</f>
        <v>0</v>
      </c>
      <c r="I109" s="130" t="b">
        <f>'Input adatok'!X107</f>
        <v>0</v>
      </c>
      <c r="J109" s="130" t="b">
        <f>'Input adatok'!Y107</f>
        <v>0</v>
      </c>
      <c r="K109" s="169" t="b">
        <f>'Input adatok'!Z107</f>
        <v>0</v>
      </c>
      <c r="L109" s="189">
        <f>'Input adatok'!AA107</f>
        <v>0</v>
      </c>
      <c r="N109" s="130" t="str">
        <f>'Input adatok'!AH107</f>
        <v>3.</v>
      </c>
      <c r="O109" s="130" t="str">
        <f>'Input adatok'!AI107</f>
        <v>8-5</v>
      </c>
      <c r="P109" s="258">
        <f>'Input adatok'!AJ107</f>
        <v>0.0011000186</v>
      </c>
      <c r="Q109" s="130" t="str">
        <f>'Input adatok'!AK107</f>
        <v>8cs. Bethlen</v>
      </c>
    </row>
    <row r="110" spans="1:17" ht="12.75">
      <c r="A110" s="279"/>
      <c r="B110" s="129" t="str">
        <f>'Input adatok'!Q108</f>
        <v>4-5</v>
      </c>
      <c r="C110" s="130">
        <f>'Input adatok'!R108</f>
        <v>0</v>
      </c>
      <c r="D110" s="130">
        <f>'Input adatok'!S108</f>
        <v>0</v>
      </c>
      <c r="E110" s="130">
        <f>'Input adatok'!T108</f>
        <v>0</v>
      </c>
      <c r="F110" s="130">
        <f>'Input adatok'!U108</f>
        <v>0</v>
      </c>
      <c r="G110" s="130">
        <f>'Input adatok'!V108</f>
        <v>0</v>
      </c>
      <c r="H110" s="130" t="b">
        <f>'Input adatok'!W108</f>
        <v>0</v>
      </c>
      <c r="I110" s="130" t="b">
        <f>'Input adatok'!X108</f>
        <v>0</v>
      </c>
      <c r="J110" s="130" t="b">
        <f>'Input adatok'!Y108</f>
        <v>0</v>
      </c>
      <c r="K110" s="169" t="b">
        <f>'Input adatok'!Z108</f>
        <v>0</v>
      </c>
      <c r="L110" s="189">
        <f>'Input adatok'!AA108</f>
        <v>0</v>
      </c>
      <c r="N110" s="130" t="str">
        <f>'Input adatok'!AH108</f>
        <v>4.</v>
      </c>
      <c r="O110" s="130" t="str">
        <f>'Input adatok'!AI108</f>
        <v>3-5</v>
      </c>
      <c r="P110" s="258">
        <f>'Input adatok'!AJ108</f>
        <v>0.0007500196</v>
      </c>
      <c r="Q110" s="130" t="str">
        <f>'Input adatok'!AK108</f>
        <v>3cs. Móra "A"</v>
      </c>
    </row>
    <row r="111" spans="1:17" ht="12.75">
      <c r="A111" s="279"/>
      <c r="B111" s="129" t="str">
        <f>'Input adatok'!Q109</f>
        <v>5-5</v>
      </c>
      <c r="C111" s="130">
        <f>'Input adatok'!R109</f>
        <v>0</v>
      </c>
      <c r="D111" s="130">
        <f>'Input adatok'!S109</f>
        <v>0</v>
      </c>
      <c r="E111" s="130">
        <f>'Input adatok'!T109</f>
        <v>0</v>
      </c>
      <c r="F111" s="130">
        <f>'Input adatok'!U109</f>
        <v>0</v>
      </c>
      <c r="G111" s="130">
        <f>'Input adatok'!V109</f>
        <v>0</v>
      </c>
      <c r="H111" s="130" t="b">
        <f>'Input adatok'!W109</f>
        <v>0</v>
      </c>
      <c r="I111" s="130" t="b">
        <f>'Input adatok'!X109</f>
        <v>0</v>
      </c>
      <c r="J111" s="130" t="b">
        <f>'Input adatok'!Y109</f>
        <v>0</v>
      </c>
      <c r="K111" s="169" t="b">
        <f>'Input adatok'!Z109</f>
        <v>0</v>
      </c>
      <c r="L111" s="189">
        <f>'Input adatok'!AA109</f>
        <v>0</v>
      </c>
      <c r="N111" s="130" t="str">
        <f>'Input adatok'!AH109</f>
        <v>5.</v>
      </c>
      <c r="O111" s="130" t="str">
        <f>'Input adatok'!AI109</f>
        <v>7-5</v>
      </c>
      <c r="P111" s="258">
        <f>'Input adatok'!AJ109</f>
        <v>0.0007500187999999999</v>
      </c>
      <c r="Q111" s="130" t="str">
        <f>'Input adatok'!AK109</f>
        <v>7cs. Móricz</v>
      </c>
    </row>
    <row r="112" spans="1:17" ht="12.75">
      <c r="A112" s="279"/>
      <c r="B112" s="129" t="str">
        <f>'Input adatok'!Q110</f>
        <v>6-5</v>
      </c>
      <c r="C112" s="130">
        <f>'Input adatok'!R110</f>
        <v>0</v>
      </c>
      <c r="D112" s="130">
        <f>'Input adatok'!S110</f>
        <v>0</v>
      </c>
      <c r="E112" s="130">
        <f>'Input adatok'!T110</f>
        <v>0</v>
      </c>
      <c r="F112" s="130">
        <f>'Input adatok'!U110</f>
        <v>0</v>
      </c>
      <c r="G112" s="130">
        <f>'Input adatok'!V110</f>
        <v>0</v>
      </c>
      <c r="H112" s="130" t="b">
        <f>'Input adatok'!W110</f>
        <v>0</v>
      </c>
      <c r="I112" s="130" t="b">
        <f>'Input adatok'!X110</f>
        <v>0</v>
      </c>
      <c r="J112" s="130" t="b">
        <f>'Input adatok'!Y110</f>
        <v>0</v>
      </c>
      <c r="K112" s="169" t="b">
        <f>'Input adatok'!Z110</f>
        <v>0</v>
      </c>
      <c r="L112" s="189">
        <f>'Input adatok'!AA110</f>
        <v>0</v>
      </c>
      <c r="N112" s="130" t="str">
        <f>'Input adatok'!AH110</f>
        <v>6.</v>
      </c>
      <c r="O112" s="130" t="str">
        <f>'Input adatok'!AI110</f>
        <v>1-5</v>
      </c>
      <c r="P112" s="258">
        <f>'Input adatok'!AJ110</f>
        <v>0.0007000200000000001</v>
      </c>
      <c r="Q112" s="130" t="str">
        <f>'Input adatok'!AK110</f>
        <v>1.cs. Petőfi</v>
      </c>
    </row>
    <row r="113" spans="1:17" ht="12.75">
      <c r="A113" s="279"/>
      <c r="B113" s="129" t="str">
        <f>'Input adatok'!Q111</f>
        <v>7-5</v>
      </c>
      <c r="C113" s="130">
        <f>'Input adatok'!R111</f>
        <v>0</v>
      </c>
      <c r="D113" s="130">
        <f>'Input adatok'!S111</f>
        <v>0</v>
      </c>
      <c r="E113" s="130">
        <f>'Input adatok'!T111</f>
        <v>0</v>
      </c>
      <c r="F113" s="130">
        <f>'Input adatok'!U111</f>
        <v>0</v>
      </c>
      <c r="G113" s="130">
        <f>'Input adatok'!V111</f>
        <v>0</v>
      </c>
      <c r="H113" s="130" t="b">
        <f>'Input adatok'!W111</f>
        <v>0</v>
      </c>
      <c r="I113" s="130" t="b">
        <f>'Input adatok'!X111</f>
        <v>0</v>
      </c>
      <c r="J113" s="130" t="b">
        <f>'Input adatok'!Y111</f>
        <v>0</v>
      </c>
      <c r="K113" s="169" t="b">
        <f>'Input adatok'!Z111</f>
        <v>0</v>
      </c>
      <c r="L113" s="189">
        <f>'Input adatok'!AA111</f>
        <v>0</v>
      </c>
      <c r="N113" s="130" t="str">
        <f>'Input adatok'!AH111</f>
        <v>7.</v>
      </c>
      <c r="O113" s="130" t="str">
        <f>'Input adatok'!AI111</f>
        <v>2-5</v>
      </c>
      <c r="P113" s="258">
        <f>'Input adatok'!AJ111</f>
        <v>0.0004500198</v>
      </c>
      <c r="Q113" s="130" t="str">
        <f>'Input adatok'!AK111</f>
        <v>2cs. Szent Miklós</v>
      </c>
    </row>
    <row r="114" spans="1:17" ht="12.75">
      <c r="A114" s="279"/>
      <c r="B114" s="129" t="str">
        <f>'Input adatok'!Q112</f>
        <v>8-5</v>
      </c>
      <c r="C114" s="130">
        <f>'Input adatok'!R112</f>
        <v>0</v>
      </c>
      <c r="D114" s="130">
        <f>'Input adatok'!S112</f>
        <v>0</v>
      </c>
      <c r="E114" s="130">
        <f>'Input adatok'!T112</f>
        <v>0</v>
      </c>
      <c r="F114" s="130">
        <f>'Input adatok'!U112</f>
        <v>0</v>
      </c>
      <c r="G114" s="130">
        <f>'Input adatok'!V112</f>
        <v>0</v>
      </c>
      <c r="H114" s="130" t="b">
        <f>'Input adatok'!W112</f>
        <v>0</v>
      </c>
      <c r="I114" s="130" t="b">
        <f>'Input adatok'!X112</f>
        <v>0</v>
      </c>
      <c r="J114" s="130" t="b">
        <f>'Input adatok'!Y112</f>
        <v>0</v>
      </c>
      <c r="K114" s="169" t="b">
        <f>'Input adatok'!Z112</f>
        <v>0</v>
      </c>
      <c r="L114" s="189">
        <f>'Input adatok'!AA112</f>
        <v>0</v>
      </c>
      <c r="N114" s="130" t="str">
        <f>'Input adatok'!AH112</f>
        <v>8.</v>
      </c>
      <c r="O114" s="130" t="str">
        <f>'Input adatok'!AI112</f>
        <v>4-5</v>
      </c>
      <c r="P114" s="258">
        <f>'Input adatok'!AJ112</f>
        <v>1.9400000000000002E-08</v>
      </c>
      <c r="Q114" s="130" t="str">
        <f>'Input adatok'!AK112</f>
        <v>4cs. Régi Csillagok</v>
      </c>
    </row>
    <row r="115" spans="1:17" ht="12.75">
      <c r="A115" s="279"/>
      <c r="B115" s="129" t="str">
        <f>'Input adatok'!Q113</f>
        <v>9-5</v>
      </c>
      <c r="C115" s="130" t="b">
        <f>'Input adatok'!R113</f>
        <v>0</v>
      </c>
      <c r="D115" s="130" t="b">
        <f>'Input adatok'!S113</f>
        <v>0</v>
      </c>
      <c r="E115" s="130" t="b">
        <f>'Input adatok'!T113</f>
        <v>0</v>
      </c>
      <c r="F115" s="130" t="b">
        <f>'Input adatok'!U113</f>
        <v>0</v>
      </c>
      <c r="G115" s="130" t="b">
        <f>'Input adatok'!V113</f>
        <v>0</v>
      </c>
      <c r="H115" s="130" t="b">
        <f>'Input adatok'!W113</f>
        <v>0</v>
      </c>
      <c r="I115" s="130" t="b">
        <f>'Input adatok'!X113</f>
        <v>0</v>
      </c>
      <c r="J115" s="130" t="b">
        <f>'Input adatok'!Y113</f>
        <v>0</v>
      </c>
      <c r="K115" s="169" t="b">
        <f>'Input adatok'!Z113</f>
        <v>0</v>
      </c>
      <c r="L115" s="189">
        <f>'Input adatok'!AA113</f>
        <v>0</v>
      </c>
      <c r="N115" s="130" t="str">
        <f>'Input adatok'!AH113</f>
        <v>9.</v>
      </c>
      <c r="O115" s="130" t="str">
        <f>'Input adatok'!AI113</f>
        <v>9-5</v>
      </c>
      <c r="P115" s="258">
        <f>'Input adatok'!AJ113</f>
        <v>1.8400000000000006E-08</v>
      </c>
      <c r="Q115" s="130" t="str">
        <f>'Input adatok'!AK113</f>
        <v>9cs</v>
      </c>
    </row>
    <row r="116" spans="1:17" ht="12.75">
      <c r="A116" s="279"/>
      <c r="B116" s="129" t="str">
        <f>'Input adatok'!Q114</f>
        <v>10-5</v>
      </c>
      <c r="C116" s="130" t="b">
        <f>'Input adatok'!R114</f>
        <v>0</v>
      </c>
      <c r="D116" s="130" t="b">
        <f>'Input adatok'!S114</f>
        <v>0</v>
      </c>
      <c r="E116" s="130" t="b">
        <f>'Input adatok'!T114</f>
        <v>0</v>
      </c>
      <c r="F116" s="130" t="b">
        <f>'Input adatok'!U114</f>
        <v>0</v>
      </c>
      <c r="G116" s="130" t="b">
        <f>'Input adatok'!V114</f>
        <v>0</v>
      </c>
      <c r="H116" s="130" t="b">
        <f>'Input adatok'!W114</f>
        <v>0</v>
      </c>
      <c r="I116" s="130" t="b">
        <f>'Input adatok'!X114</f>
        <v>0</v>
      </c>
      <c r="J116" s="130" t="b">
        <f>'Input adatok'!Y114</f>
        <v>0</v>
      </c>
      <c r="K116" s="169" t="b">
        <f>'Input adatok'!Z114</f>
        <v>0</v>
      </c>
      <c r="L116" s="189">
        <f>'Input adatok'!AA114</f>
        <v>0</v>
      </c>
      <c r="N116" s="130" t="str">
        <f>'Input adatok'!AH114</f>
        <v>10.</v>
      </c>
      <c r="O116" s="130" t="str">
        <f>'Input adatok'!AI114</f>
        <v>10-5</v>
      </c>
      <c r="P116" s="258">
        <f>'Input adatok'!AJ114</f>
        <v>1.8200000000000007E-08</v>
      </c>
      <c r="Q116" s="130" t="str">
        <f>'Input adatok'!AK114</f>
        <v>10cs</v>
      </c>
    </row>
    <row r="117" spans="1:17" ht="12.75">
      <c r="A117" s="279"/>
      <c r="B117" s="129" t="str">
        <f>'Input adatok'!Q115</f>
        <v>11-5</v>
      </c>
      <c r="C117" s="130" t="b">
        <f>'Input adatok'!R115</f>
        <v>0</v>
      </c>
      <c r="D117" s="130" t="b">
        <f>'Input adatok'!S115</f>
        <v>0</v>
      </c>
      <c r="E117" s="130" t="b">
        <f>'Input adatok'!T115</f>
        <v>0</v>
      </c>
      <c r="F117" s="130" t="b">
        <f>'Input adatok'!U115</f>
        <v>0</v>
      </c>
      <c r="G117" s="130" t="b">
        <f>'Input adatok'!V115</f>
        <v>0</v>
      </c>
      <c r="H117" s="130" t="b">
        <f>'Input adatok'!W115</f>
        <v>0</v>
      </c>
      <c r="I117" s="130" t="b">
        <f>'Input adatok'!X115</f>
        <v>0</v>
      </c>
      <c r="J117" s="130" t="b">
        <f>'Input adatok'!Y115</f>
        <v>0</v>
      </c>
      <c r="K117" s="169" t="b">
        <f>'Input adatok'!Z115</f>
        <v>0</v>
      </c>
      <c r="L117" s="189">
        <f>'Input adatok'!AA115</f>
        <v>0</v>
      </c>
      <c r="N117" s="130" t="str">
        <f>'Input adatok'!AH115</f>
        <v>11.</v>
      </c>
      <c r="O117" s="130" t="str">
        <f>'Input adatok'!AI115</f>
        <v>11-5</v>
      </c>
      <c r="P117" s="258">
        <f>'Input adatok'!AJ115</f>
        <v>1.8000000000000006E-08</v>
      </c>
      <c r="Q117" s="130" t="str">
        <f>'Input adatok'!AK115</f>
        <v>11cs</v>
      </c>
    </row>
    <row r="118" spans="1:17" ht="12.75">
      <c r="A118" s="279"/>
      <c r="B118" s="129" t="str">
        <f>'Input adatok'!Q116</f>
        <v>12-5</v>
      </c>
      <c r="C118" s="130" t="b">
        <f>'Input adatok'!R116</f>
        <v>0</v>
      </c>
      <c r="D118" s="130" t="b">
        <f>'Input adatok'!S116</f>
        <v>0</v>
      </c>
      <c r="E118" s="130" t="b">
        <f>'Input adatok'!T116</f>
        <v>0</v>
      </c>
      <c r="F118" s="130" t="b">
        <f>'Input adatok'!U116</f>
        <v>0</v>
      </c>
      <c r="G118" s="130" t="b">
        <f>'Input adatok'!V116</f>
        <v>0</v>
      </c>
      <c r="H118" s="130" t="b">
        <f>'Input adatok'!W116</f>
        <v>0</v>
      </c>
      <c r="I118" s="130" t="b">
        <f>'Input adatok'!X116</f>
        <v>0</v>
      </c>
      <c r="J118" s="130" t="b">
        <f>'Input adatok'!Y116</f>
        <v>0</v>
      </c>
      <c r="K118" s="169" t="b">
        <f>'Input adatok'!Z116</f>
        <v>0</v>
      </c>
      <c r="L118" s="189">
        <f>'Input adatok'!AA116</f>
        <v>0</v>
      </c>
      <c r="N118" s="130" t="str">
        <f>'Input adatok'!AH116</f>
        <v>12.</v>
      </c>
      <c r="O118" s="130" t="str">
        <f>'Input adatok'!AI116</f>
        <v>12-5</v>
      </c>
      <c r="P118" s="258">
        <f>'Input adatok'!AJ116</f>
        <v>1.7800000000000007E-08</v>
      </c>
      <c r="Q118" s="130" t="str">
        <f>'Input adatok'!AK116</f>
        <v>12cs</v>
      </c>
    </row>
    <row r="119" spans="1:17" ht="12.75">
      <c r="A119" s="279"/>
      <c r="B119" s="129" t="str">
        <f>'Input adatok'!Q117</f>
        <v>13-5</v>
      </c>
      <c r="C119" s="130" t="b">
        <f>'Input adatok'!R117</f>
        <v>0</v>
      </c>
      <c r="D119" s="130" t="b">
        <f>'Input adatok'!S117</f>
        <v>0</v>
      </c>
      <c r="E119" s="130" t="b">
        <f>'Input adatok'!T117</f>
        <v>0</v>
      </c>
      <c r="F119" s="130" t="b">
        <f>'Input adatok'!U117</f>
        <v>0</v>
      </c>
      <c r="G119" s="130" t="b">
        <f>'Input adatok'!V117</f>
        <v>0</v>
      </c>
      <c r="H119" s="130" t="b">
        <f>'Input adatok'!W117</f>
        <v>0</v>
      </c>
      <c r="I119" s="130" t="b">
        <f>'Input adatok'!X117</f>
        <v>0</v>
      </c>
      <c r="J119" s="130" t="b">
        <f>'Input adatok'!Y117</f>
        <v>0</v>
      </c>
      <c r="K119" s="169" t="b">
        <f>'Input adatok'!Z117</f>
        <v>0</v>
      </c>
      <c r="L119" s="189">
        <f>'Input adatok'!AA117</f>
        <v>0</v>
      </c>
      <c r="N119" s="130" t="str">
        <f>'Input adatok'!AH117</f>
        <v>13.</v>
      </c>
      <c r="O119" s="130" t="str">
        <f>'Input adatok'!AI117</f>
        <v>13-5</v>
      </c>
      <c r="P119" s="258">
        <f>'Input adatok'!AJ117</f>
        <v>1.760000000000001E-08</v>
      </c>
      <c r="Q119" s="130" t="str">
        <f>'Input adatok'!AK117</f>
        <v>13cs</v>
      </c>
    </row>
    <row r="120" spans="1:17" ht="12.75">
      <c r="A120" s="279"/>
      <c r="B120" s="129" t="str">
        <f>'Input adatok'!Q118</f>
        <v>14-5</v>
      </c>
      <c r="C120" s="130" t="b">
        <f>'Input adatok'!R118</f>
        <v>0</v>
      </c>
      <c r="D120" s="130" t="b">
        <f>'Input adatok'!S118</f>
        <v>0</v>
      </c>
      <c r="E120" s="130" t="b">
        <f>'Input adatok'!T118</f>
        <v>0</v>
      </c>
      <c r="F120" s="130" t="b">
        <f>'Input adatok'!U118</f>
        <v>0</v>
      </c>
      <c r="G120" s="130" t="b">
        <f>'Input adatok'!V118</f>
        <v>0</v>
      </c>
      <c r="H120" s="130" t="b">
        <f>'Input adatok'!W118</f>
        <v>0</v>
      </c>
      <c r="I120" s="130" t="b">
        <f>'Input adatok'!X118</f>
        <v>0</v>
      </c>
      <c r="J120" s="130" t="b">
        <f>'Input adatok'!Y118</f>
        <v>0</v>
      </c>
      <c r="K120" s="169" t="b">
        <f>'Input adatok'!Z118</f>
        <v>0</v>
      </c>
      <c r="L120" s="189">
        <f>'Input adatok'!AA118</f>
        <v>0</v>
      </c>
      <c r="N120" s="130" t="str">
        <f>'Input adatok'!AH118</f>
        <v>14.</v>
      </c>
      <c r="O120" s="130" t="str">
        <f>'Input adatok'!AI118</f>
        <v>14-5</v>
      </c>
      <c r="P120" s="258">
        <f>'Input adatok'!AJ118</f>
        <v>1.7400000000000007E-08</v>
      </c>
      <c r="Q120" s="130" t="str">
        <f>'Input adatok'!AK118</f>
        <v>14cs</v>
      </c>
    </row>
    <row r="121" spans="1:17" ht="12.75">
      <c r="A121" s="279"/>
      <c r="B121" s="129" t="str">
        <f>'Input adatok'!Q119</f>
        <v>15-5</v>
      </c>
      <c r="C121" s="130" t="b">
        <f>'Input adatok'!R119</f>
        <v>0</v>
      </c>
      <c r="D121" s="130" t="b">
        <f>'Input adatok'!S119</f>
        <v>0</v>
      </c>
      <c r="E121" s="130" t="b">
        <f>'Input adatok'!T119</f>
        <v>0</v>
      </c>
      <c r="F121" s="130" t="b">
        <f>'Input adatok'!U119</f>
        <v>0</v>
      </c>
      <c r="G121" s="130" t="b">
        <f>'Input adatok'!V119</f>
        <v>0</v>
      </c>
      <c r="H121" s="130" t="b">
        <f>'Input adatok'!W119</f>
        <v>0</v>
      </c>
      <c r="I121" s="130" t="b">
        <f>'Input adatok'!X119</f>
        <v>0</v>
      </c>
      <c r="J121" s="130" t="b">
        <f>'Input adatok'!Y119</f>
        <v>0</v>
      </c>
      <c r="K121" s="169" t="b">
        <f>'Input adatok'!Z119</f>
        <v>0</v>
      </c>
      <c r="L121" s="189">
        <f>'Input adatok'!AA119</f>
        <v>0</v>
      </c>
      <c r="N121" s="130" t="str">
        <f>'Input adatok'!AH119</f>
        <v>15.</v>
      </c>
      <c r="O121" s="130" t="str">
        <f>'Input adatok'!AI119</f>
        <v>15-5</v>
      </c>
      <c r="P121" s="258">
        <f>'Input adatok'!AJ119</f>
        <v>1.720000000000001E-08</v>
      </c>
      <c r="Q121" s="130" t="str">
        <f>'Input adatok'!AK119</f>
        <v>15cs</v>
      </c>
    </row>
    <row r="122" spans="1:17" ht="12.75">
      <c r="A122" s="279"/>
      <c r="B122" s="129" t="str">
        <f>'Input adatok'!Q120</f>
        <v>16-5</v>
      </c>
      <c r="C122" s="130" t="b">
        <f>'Input adatok'!R120</f>
        <v>0</v>
      </c>
      <c r="D122" s="130" t="b">
        <f>'Input adatok'!S120</f>
        <v>0</v>
      </c>
      <c r="E122" s="130" t="b">
        <f>'Input adatok'!T120</f>
        <v>0</v>
      </c>
      <c r="F122" s="130" t="b">
        <f>'Input adatok'!U120</f>
        <v>0</v>
      </c>
      <c r="G122" s="130" t="b">
        <f>'Input adatok'!V120</f>
        <v>0</v>
      </c>
      <c r="H122" s="130" t="b">
        <f>'Input adatok'!W120</f>
        <v>0</v>
      </c>
      <c r="I122" s="130" t="b">
        <f>'Input adatok'!X120</f>
        <v>0</v>
      </c>
      <c r="J122" s="130" t="b">
        <f>'Input adatok'!Y120</f>
        <v>0</v>
      </c>
      <c r="K122" s="169" t="b">
        <f>'Input adatok'!Z120</f>
        <v>0</v>
      </c>
      <c r="L122" s="189">
        <f>'Input adatok'!AA120</f>
        <v>0</v>
      </c>
      <c r="N122" s="130" t="str">
        <f>'Input adatok'!AH120</f>
        <v>16.</v>
      </c>
      <c r="O122" s="130" t="str">
        <f>'Input adatok'!AI120</f>
        <v>16-5</v>
      </c>
      <c r="P122" s="258">
        <f>'Input adatok'!AJ120</f>
        <v>1.700000000000001E-08</v>
      </c>
      <c r="Q122" s="130" t="str">
        <f>'Input adatok'!AK120</f>
        <v>16cs</v>
      </c>
    </row>
    <row r="123" spans="1:17" ht="12.75">
      <c r="A123" s="279"/>
      <c r="B123" s="129" t="str">
        <f>'Input adatok'!Q121</f>
        <v>17-5</v>
      </c>
      <c r="C123" s="130" t="b">
        <f>'Input adatok'!R121</f>
        <v>0</v>
      </c>
      <c r="D123" s="130" t="b">
        <f>'Input adatok'!S121</f>
        <v>0</v>
      </c>
      <c r="E123" s="130" t="b">
        <f>'Input adatok'!T121</f>
        <v>0</v>
      </c>
      <c r="F123" s="130" t="b">
        <f>'Input adatok'!U121</f>
        <v>0</v>
      </c>
      <c r="G123" s="130" t="b">
        <f>'Input adatok'!V121</f>
        <v>0</v>
      </c>
      <c r="H123" s="130" t="b">
        <f>'Input adatok'!W121</f>
        <v>0</v>
      </c>
      <c r="I123" s="130" t="b">
        <f>'Input adatok'!X121</f>
        <v>0</v>
      </c>
      <c r="J123" s="130" t="b">
        <f>'Input adatok'!Y121</f>
        <v>0</v>
      </c>
      <c r="K123" s="169" t="b">
        <f>'Input adatok'!Z121</f>
        <v>0</v>
      </c>
      <c r="L123" s="189">
        <f>'Input adatok'!AA121</f>
        <v>0</v>
      </c>
      <c r="N123" s="130" t="str">
        <f>'Input adatok'!AH121</f>
        <v>17.</v>
      </c>
      <c r="O123" s="130" t="str">
        <f>'Input adatok'!AI121</f>
        <v>17-5</v>
      </c>
      <c r="P123" s="258">
        <f>'Input adatok'!AJ121</f>
        <v>1.680000000000001E-08</v>
      </c>
      <c r="Q123" s="130" t="str">
        <f>'Input adatok'!AK121</f>
        <v>17cs</v>
      </c>
    </row>
    <row r="124" spans="1:17" ht="12.75">
      <c r="A124" s="279"/>
      <c r="B124" s="129" t="str">
        <f>'Input adatok'!Q122</f>
        <v>18-5</v>
      </c>
      <c r="C124" s="130" t="b">
        <f>'Input adatok'!R122</f>
        <v>0</v>
      </c>
      <c r="D124" s="130" t="b">
        <f>'Input adatok'!S122</f>
        <v>0</v>
      </c>
      <c r="E124" s="130" t="b">
        <f>'Input adatok'!T122</f>
        <v>0</v>
      </c>
      <c r="F124" s="130" t="b">
        <f>'Input adatok'!U122</f>
        <v>0</v>
      </c>
      <c r="G124" s="130" t="b">
        <f>'Input adatok'!V122</f>
        <v>0</v>
      </c>
      <c r="H124" s="130" t="b">
        <f>'Input adatok'!W122</f>
        <v>0</v>
      </c>
      <c r="I124" s="130" t="b">
        <f>'Input adatok'!X122</f>
        <v>0</v>
      </c>
      <c r="J124" s="130" t="b">
        <f>'Input adatok'!Y122</f>
        <v>0</v>
      </c>
      <c r="K124" s="169" t="b">
        <f>'Input adatok'!Z122</f>
        <v>0</v>
      </c>
      <c r="L124" s="189">
        <f>'Input adatok'!AA122</f>
        <v>0</v>
      </c>
      <c r="N124" s="130" t="str">
        <f>'Input adatok'!AH122</f>
        <v>18.</v>
      </c>
      <c r="O124" s="130" t="str">
        <f>'Input adatok'!AI122</f>
        <v>18-5</v>
      </c>
      <c r="P124" s="258">
        <f>'Input adatok'!AJ122</f>
        <v>1.660000000000001E-08</v>
      </c>
      <c r="Q124" s="130" t="str">
        <f>'Input adatok'!AK122</f>
        <v>18cs</v>
      </c>
    </row>
    <row r="125" spans="1:17" ht="12.75">
      <c r="A125" s="279"/>
      <c r="B125" s="129" t="str">
        <f>'Input adatok'!Q123</f>
        <v>19-5</v>
      </c>
      <c r="C125" s="130" t="b">
        <f>'Input adatok'!R123</f>
        <v>0</v>
      </c>
      <c r="D125" s="130" t="b">
        <f>'Input adatok'!S123</f>
        <v>0</v>
      </c>
      <c r="E125" s="130" t="b">
        <f>'Input adatok'!T123</f>
        <v>0</v>
      </c>
      <c r="F125" s="130" t="b">
        <f>'Input adatok'!U123</f>
        <v>0</v>
      </c>
      <c r="G125" s="130" t="b">
        <f>'Input adatok'!V123</f>
        <v>0</v>
      </c>
      <c r="H125" s="130" t="b">
        <f>'Input adatok'!W123</f>
        <v>0</v>
      </c>
      <c r="I125" s="130" t="b">
        <f>'Input adatok'!X123</f>
        <v>0</v>
      </c>
      <c r="J125" s="130" t="b">
        <f>'Input adatok'!Y123</f>
        <v>0</v>
      </c>
      <c r="K125" s="169" t="b">
        <f>'Input adatok'!Z123</f>
        <v>0</v>
      </c>
      <c r="L125" s="189">
        <f>'Input adatok'!AA123</f>
        <v>0</v>
      </c>
      <c r="N125" s="130" t="str">
        <f>'Input adatok'!AH123</f>
        <v>19.</v>
      </c>
      <c r="O125" s="130" t="str">
        <f>'Input adatok'!AI123</f>
        <v>19-5</v>
      </c>
      <c r="P125" s="258">
        <f>'Input adatok'!AJ123</f>
        <v>1.640000000000001E-08</v>
      </c>
      <c r="Q125" s="130" t="str">
        <f>'Input adatok'!AK123</f>
        <v>19cs</v>
      </c>
    </row>
    <row r="126" spans="1:17" ht="13.5" thickBot="1">
      <c r="A126" s="280"/>
      <c r="B126" s="151" t="str">
        <f>'Input adatok'!Q124</f>
        <v>120-5</v>
      </c>
      <c r="C126" s="152" t="b">
        <f>'Input adatok'!R124</f>
        <v>0</v>
      </c>
      <c r="D126" s="152" t="b">
        <f>'Input adatok'!S124</f>
        <v>0</v>
      </c>
      <c r="E126" s="152" t="b">
        <f>'Input adatok'!T124</f>
        <v>0</v>
      </c>
      <c r="F126" s="152" t="b">
        <f>'Input adatok'!U124</f>
        <v>0</v>
      </c>
      <c r="G126" s="152" t="b">
        <f>'Input adatok'!V124</f>
        <v>0</v>
      </c>
      <c r="H126" s="152" t="b">
        <f>'Input adatok'!W124</f>
        <v>0</v>
      </c>
      <c r="I126" s="152" t="b">
        <f>'Input adatok'!X124</f>
        <v>0</v>
      </c>
      <c r="J126" s="152" t="b">
        <f>'Input adatok'!Y124</f>
        <v>0</v>
      </c>
      <c r="K126" s="170" t="b">
        <f>'Input adatok'!Z124</f>
        <v>0</v>
      </c>
      <c r="L126" s="190">
        <f>'Input adatok'!AA124</f>
        <v>0</v>
      </c>
      <c r="N126" s="130" t="str">
        <f>'Input adatok'!AH124</f>
        <v>20.</v>
      </c>
      <c r="O126" s="130" t="str">
        <f>'Input adatok'!AI124</f>
        <v>120-5</v>
      </c>
      <c r="P126" s="258">
        <f>'Input adatok'!AJ124</f>
        <v>1.6200000000000013E-08</v>
      </c>
      <c r="Q126" s="130" t="str">
        <f>'Input adatok'!AK124</f>
        <v>20cs</v>
      </c>
    </row>
    <row r="127" spans="1:17" ht="13.5" thickTop="1">
      <c r="A127" s="275" t="s">
        <v>150</v>
      </c>
      <c r="B127" s="149" t="str">
        <f>'Input adatok'!Q125</f>
        <v>1-6</v>
      </c>
      <c r="C127" s="150">
        <f>'Input adatok'!R125</f>
        <v>0</v>
      </c>
      <c r="D127" s="150">
        <f>'Input adatok'!S125</f>
        <v>0</v>
      </c>
      <c r="E127" s="150">
        <f>'Input adatok'!T125</f>
        <v>0</v>
      </c>
      <c r="F127" s="150">
        <f>'Input adatok'!U125</f>
        <v>0</v>
      </c>
      <c r="G127" s="150">
        <f>'Input adatok'!V125</f>
        <v>0</v>
      </c>
      <c r="H127" s="150" t="b">
        <f>'Input adatok'!W125</f>
        <v>0</v>
      </c>
      <c r="I127" s="150" t="b">
        <f>'Input adatok'!X125</f>
        <v>0</v>
      </c>
      <c r="J127" s="150" t="b">
        <f>'Input adatok'!Y125</f>
        <v>0</v>
      </c>
      <c r="K127" s="171" t="b">
        <f>'Input adatok'!Z125</f>
        <v>0</v>
      </c>
      <c r="L127" s="191">
        <f>'Input adatok'!AA125</f>
        <v>0</v>
      </c>
      <c r="N127" s="132" t="str">
        <f>'Input adatok'!AH125</f>
        <v>1.</v>
      </c>
      <c r="O127" s="132" t="str">
        <f>'Input adatok'!AI125</f>
        <v>6-6</v>
      </c>
      <c r="P127" s="259">
        <f>'Input adatok'!AJ125</f>
        <v>0.001400019</v>
      </c>
      <c r="Q127" s="132" t="str">
        <f>'Input adatok'!AK125</f>
        <v>6cs. Arany </v>
      </c>
    </row>
    <row r="128" spans="1:17" ht="12.75">
      <c r="A128" s="276"/>
      <c r="B128" s="131" t="str">
        <f>'Input adatok'!Q126</f>
        <v>2-6</v>
      </c>
      <c r="C128" s="132">
        <f>'Input adatok'!R126</f>
        <v>0</v>
      </c>
      <c r="D128" s="132">
        <f>'Input adatok'!S126</f>
        <v>0</v>
      </c>
      <c r="E128" s="132">
        <f>'Input adatok'!T126</f>
        <v>0</v>
      </c>
      <c r="F128" s="132">
        <f>'Input adatok'!U126</f>
        <v>0</v>
      </c>
      <c r="G128" s="132">
        <f>'Input adatok'!V126</f>
        <v>0</v>
      </c>
      <c r="H128" s="132" t="b">
        <f>'Input adatok'!W126</f>
        <v>0</v>
      </c>
      <c r="I128" s="132" t="b">
        <f>'Input adatok'!X126</f>
        <v>0</v>
      </c>
      <c r="J128" s="132" t="b">
        <f>'Input adatok'!Y126</f>
        <v>0</v>
      </c>
      <c r="K128" s="172" t="b">
        <f>'Input adatok'!Z126</f>
        <v>0</v>
      </c>
      <c r="L128" s="192">
        <f>'Input adatok'!AA126</f>
        <v>0</v>
      </c>
      <c r="N128" s="132" t="str">
        <f>'Input adatok'!AH126</f>
        <v>2.</v>
      </c>
      <c r="O128" s="132" t="str">
        <f>'Input adatok'!AI126</f>
        <v>5-6</v>
      </c>
      <c r="P128" s="259">
        <f>'Input adatok'!AJ126</f>
        <v>0.0012500192</v>
      </c>
      <c r="Q128" s="132" t="str">
        <f>'Input adatok'!AK126</f>
        <v>5cs. Apáczai</v>
      </c>
    </row>
    <row r="129" spans="1:17" ht="12.75">
      <c r="A129" s="276"/>
      <c r="B129" s="131" t="str">
        <f>'Input adatok'!Q127</f>
        <v>3-6</v>
      </c>
      <c r="C129" s="132">
        <f>'Input adatok'!R127</f>
        <v>0</v>
      </c>
      <c r="D129" s="132">
        <f>'Input adatok'!S127</f>
        <v>0</v>
      </c>
      <c r="E129" s="132">
        <f>'Input adatok'!T127</f>
        <v>0</v>
      </c>
      <c r="F129" s="132">
        <f>'Input adatok'!U127</f>
        <v>0</v>
      </c>
      <c r="G129" s="132">
        <f>'Input adatok'!V127</f>
        <v>0</v>
      </c>
      <c r="H129" s="132" t="b">
        <f>'Input adatok'!W127</f>
        <v>0</v>
      </c>
      <c r="I129" s="132" t="b">
        <f>'Input adatok'!X127</f>
        <v>0</v>
      </c>
      <c r="J129" s="132" t="b">
        <f>'Input adatok'!Y127</f>
        <v>0</v>
      </c>
      <c r="K129" s="172" t="b">
        <f>'Input adatok'!Z127</f>
        <v>0</v>
      </c>
      <c r="L129" s="192">
        <f>'Input adatok'!AA127</f>
        <v>0</v>
      </c>
      <c r="N129" s="132" t="str">
        <f>'Input adatok'!AH127</f>
        <v>3.</v>
      </c>
      <c r="O129" s="132" t="str">
        <f>'Input adatok'!AI127</f>
        <v>8-6</v>
      </c>
      <c r="P129" s="259">
        <f>'Input adatok'!AJ127</f>
        <v>0.0011000186</v>
      </c>
      <c r="Q129" s="132" t="str">
        <f>'Input adatok'!AK127</f>
        <v>8cs. Bethlen</v>
      </c>
    </row>
    <row r="130" spans="1:17" ht="12.75">
      <c r="A130" s="276"/>
      <c r="B130" s="131" t="str">
        <f>'Input adatok'!Q128</f>
        <v>4-6</v>
      </c>
      <c r="C130" s="132">
        <f>'Input adatok'!R128</f>
        <v>0</v>
      </c>
      <c r="D130" s="132">
        <f>'Input adatok'!S128</f>
        <v>0</v>
      </c>
      <c r="E130" s="132">
        <f>'Input adatok'!T128</f>
        <v>0</v>
      </c>
      <c r="F130" s="132">
        <f>'Input adatok'!U128</f>
        <v>0</v>
      </c>
      <c r="G130" s="132">
        <f>'Input adatok'!V128</f>
        <v>0</v>
      </c>
      <c r="H130" s="132" t="b">
        <f>'Input adatok'!W128</f>
        <v>0</v>
      </c>
      <c r="I130" s="132" t="b">
        <f>'Input adatok'!X128</f>
        <v>0</v>
      </c>
      <c r="J130" s="132" t="b">
        <f>'Input adatok'!Y128</f>
        <v>0</v>
      </c>
      <c r="K130" s="172" t="b">
        <f>'Input adatok'!Z128</f>
        <v>0</v>
      </c>
      <c r="L130" s="192">
        <f>'Input adatok'!AA128</f>
        <v>0</v>
      </c>
      <c r="N130" s="132" t="str">
        <f>'Input adatok'!AH128</f>
        <v>4.</v>
      </c>
      <c r="O130" s="132" t="str">
        <f>'Input adatok'!AI128</f>
        <v>3-6</v>
      </c>
      <c r="P130" s="259">
        <f>'Input adatok'!AJ128</f>
        <v>0.0007500196</v>
      </c>
      <c r="Q130" s="132" t="str">
        <f>'Input adatok'!AK128</f>
        <v>3cs. Móra "A"</v>
      </c>
    </row>
    <row r="131" spans="1:17" ht="12.75">
      <c r="A131" s="276"/>
      <c r="B131" s="131" t="str">
        <f>'Input adatok'!Q129</f>
        <v>5-6</v>
      </c>
      <c r="C131" s="132">
        <f>'Input adatok'!R129</f>
        <v>0</v>
      </c>
      <c r="D131" s="132">
        <f>'Input adatok'!S129</f>
        <v>0</v>
      </c>
      <c r="E131" s="132">
        <f>'Input adatok'!T129</f>
        <v>0</v>
      </c>
      <c r="F131" s="132">
        <f>'Input adatok'!U129</f>
        <v>0</v>
      </c>
      <c r="G131" s="132">
        <f>'Input adatok'!V129</f>
        <v>0</v>
      </c>
      <c r="H131" s="132" t="b">
        <f>'Input adatok'!W129</f>
        <v>0</v>
      </c>
      <c r="I131" s="132" t="b">
        <f>'Input adatok'!X129</f>
        <v>0</v>
      </c>
      <c r="J131" s="132" t="b">
        <f>'Input adatok'!Y129</f>
        <v>0</v>
      </c>
      <c r="K131" s="172" t="b">
        <f>'Input adatok'!Z129</f>
        <v>0</v>
      </c>
      <c r="L131" s="192">
        <f>'Input adatok'!AA129</f>
        <v>0</v>
      </c>
      <c r="N131" s="132" t="str">
        <f>'Input adatok'!AH129</f>
        <v>5.</v>
      </c>
      <c r="O131" s="132" t="str">
        <f>'Input adatok'!AI129</f>
        <v>7-6</v>
      </c>
      <c r="P131" s="259">
        <f>'Input adatok'!AJ129</f>
        <v>0.0007500187999999999</v>
      </c>
      <c r="Q131" s="132" t="str">
        <f>'Input adatok'!AK129</f>
        <v>7cs. Móricz</v>
      </c>
    </row>
    <row r="132" spans="1:17" ht="12.75">
      <c r="A132" s="276"/>
      <c r="B132" s="131" t="str">
        <f>'Input adatok'!Q130</f>
        <v>6-6</v>
      </c>
      <c r="C132" s="132">
        <f>'Input adatok'!R130</f>
        <v>0</v>
      </c>
      <c r="D132" s="132">
        <f>'Input adatok'!S130</f>
        <v>0</v>
      </c>
      <c r="E132" s="132">
        <f>'Input adatok'!T130</f>
        <v>0</v>
      </c>
      <c r="F132" s="132">
        <f>'Input adatok'!U130</f>
        <v>0</v>
      </c>
      <c r="G132" s="132">
        <f>'Input adatok'!V130</f>
        <v>0</v>
      </c>
      <c r="H132" s="132" t="b">
        <f>'Input adatok'!W130</f>
        <v>0</v>
      </c>
      <c r="I132" s="132" t="b">
        <f>'Input adatok'!X130</f>
        <v>0</v>
      </c>
      <c r="J132" s="132" t="b">
        <f>'Input adatok'!Y130</f>
        <v>0</v>
      </c>
      <c r="K132" s="172" t="b">
        <f>'Input adatok'!Z130</f>
        <v>0</v>
      </c>
      <c r="L132" s="192">
        <f>'Input adatok'!AA130</f>
        <v>0</v>
      </c>
      <c r="N132" s="132" t="str">
        <f>'Input adatok'!AH130</f>
        <v>6.</v>
      </c>
      <c r="O132" s="132" t="str">
        <f>'Input adatok'!AI130</f>
        <v>1-6</v>
      </c>
      <c r="P132" s="259">
        <f>'Input adatok'!AJ130</f>
        <v>0.0007000200000000001</v>
      </c>
      <c r="Q132" s="132" t="str">
        <f>'Input adatok'!AK130</f>
        <v>1.cs. Petőfi</v>
      </c>
    </row>
    <row r="133" spans="1:17" ht="12.75">
      <c r="A133" s="276"/>
      <c r="B133" s="131" t="str">
        <f>'Input adatok'!Q131</f>
        <v>7-6</v>
      </c>
      <c r="C133" s="132">
        <f>'Input adatok'!R131</f>
        <v>0</v>
      </c>
      <c r="D133" s="132">
        <f>'Input adatok'!S131</f>
        <v>0</v>
      </c>
      <c r="E133" s="132">
        <f>'Input adatok'!T131</f>
        <v>0</v>
      </c>
      <c r="F133" s="132">
        <f>'Input adatok'!U131</f>
        <v>0</v>
      </c>
      <c r="G133" s="132">
        <f>'Input adatok'!V131</f>
        <v>0</v>
      </c>
      <c r="H133" s="132" t="b">
        <f>'Input adatok'!W131</f>
        <v>0</v>
      </c>
      <c r="I133" s="132" t="b">
        <f>'Input adatok'!X131</f>
        <v>0</v>
      </c>
      <c r="J133" s="132" t="b">
        <f>'Input adatok'!Y131</f>
        <v>0</v>
      </c>
      <c r="K133" s="172" t="b">
        <f>'Input adatok'!Z131</f>
        <v>0</v>
      </c>
      <c r="L133" s="192">
        <f>'Input adatok'!AA131</f>
        <v>0</v>
      </c>
      <c r="N133" s="132" t="str">
        <f>'Input adatok'!AH131</f>
        <v>7.</v>
      </c>
      <c r="O133" s="132" t="str">
        <f>'Input adatok'!AI131</f>
        <v>2-6</v>
      </c>
      <c r="P133" s="259">
        <f>'Input adatok'!AJ131</f>
        <v>0.0004500198</v>
      </c>
      <c r="Q133" s="132" t="str">
        <f>'Input adatok'!AK131</f>
        <v>2cs. Szent Miklós</v>
      </c>
    </row>
    <row r="134" spans="1:17" ht="12.75">
      <c r="A134" s="276"/>
      <c r="B134" s="131" t="str">
        <f>'Input adatok'!Q132</f>
        <v>8-6</v>
      </c>
      <c r="C134" s="132">
        <f>'Input adatok'!R132</f>
        <v>0</v>
      </c>
      <c r="D134" s="132">
        <f>'Input adatok'!S132</f>
        <v>0</v>
      </c>
      <c r="E134" s="132">
        <f>'Input adatok'!T132</f>
        <v>0</v>
      </c>
      <c r="F134" s="132">
        <f>'Input adatok'!U132</f>
        <v>0</v>
      </c>
      <c r="G134" s="132">
        <f>'Input adatok'!V132</f>
        <v>0</v>
      </c>
      <c r="H134" s="132" t="b">
        <f>'Input adatok'!W132</f>
        <v>0</v>
      </c>
      <c r="I134" s="132" t="b">
        <f>'Input adatok'!X132</f>
        <v>0</v>
      </c>
      <c r="J134" s="132" t="b">
        <f>'Input adatok'!Y132</f>
        <v>0</v>
      </c>
      <c r="K134" s="172" t="b">
        <f>'Input adatok'!Z132</f>
        <v>0</v>
      </c>
      <c r="L134" s="192">
        <f>'Input adatok'!AA132</f>
        <v>0</v>
      </c>
      <c r="N134" s="132" t="str">
        <f>'Input adatok'!AH132</f>
        <v>8.</v>
      </c>
      <c r="O134" s="132" t="str">
        <f>'Input adatok'!AI132</f>
        <v>4-6</v>
      </c>
      <c r="P134" s="259">
        <f>'Input adatok'!AJ132</f>
        <v>1.9400000000000002E-08</v>
      </c>
      <c r="Q134" s="132" t="str">
        <f>'Input adatok'!AK132</f>
        <v>4cs. Régi Csillagok</v>
      </c>
    </row>
    <row r="135" spans="1:17" ht="12.75">
      <c r="A135" s="276"/>
      <c r="B135" s="131" t="str">
        <f>'Input adatok'!Q133</f>
        <v>9-6</v>
      </c>
      <c r="C135" s="132" t="b">
        <f>'Input adatok'!R133</f>
        <v>0</v>
      </c>
      <c r="D135" s="132" t="b">
        <f>'Input adatok'!S133</f>
        <v>0</v>
      </c>
      <c r="E135" s="132" t="b">
        <f>'Input adatok'!T133</f>
        <v>0</v>
      </c>
      <c r="F135" s="132" t="b">
        <f>'Input adatok'!U133</f>
        <v>0</v>
      </c>
      <c r="G135" s="132" t="b">
        <f>'Input adatok'!V133</f>
        <v>0</v>
      </c>
      <c r="H135" s="132" t="b">
        <f>'Input adatok'!W133</f>
        <v>0</v>
      </c>
      <c r="I135" s="132" t="b">
        <f>'Input adatok'!X133</f>
        <v>0</v>
      </c>
      <c r="J135" s="132" t="b">
        <f>'Input adatok'!Y133</f>
        <v>0</v>
      </c>
      <c r="K135" s="172" t="b">
        <f>'Input adatok'!Z133</f>
        <v>0</v>
      </c>
      <c r="L135" s="192">
        <f>'Input adatok'!AA133</f>
        <v>0</v>
      </c>
      <c r="N135" s="132" t="str">
        <f>'Input adatok'!AH133</f>
        <v>9.</v>
      </c>
      <c r="O135" s="132" t="str">
        <f>'Input adatok'!AI133</f>
        <v>9-6</v>
      </c>
      <c r="P135" s="259">
        <f>'Input adatok'!AJ133</f>
        <v>1.8400000000000006E-08</v>
      </c>
      <c r="Q135" s="132" t="str">
        <f>'Input adatok'!AK133</f>
        <v>9cs</v>
      </c>
    </row>
    <row r="136" spans="1:17" ht="12.75">
      <c r="A136" s="276"/>
      <c r="B136" s="131" t="str">
        <f>'Input adatok'!Q134</f>
        <v>10-6</v>
      </c>
      <c r="C136" s="132" t="b">
        <f>'Input adatok'!R134</f>
        <v>0</v>
      </c>
      <c r="D136" s="132" t="b">
        <f>'Input adatok'!S134</f>
        <v>0</v>
      </c>
      <c r="E136" s="132" t="b">
        <f>'Input adatok'!T134</f>
        <v>0</v>
      </c>
      <c r="F136" s="132" t="b">
        <f>'Input adatok'!U134</f>
        <v>0</v>
      </c>
      <c r="G136" s="132" t="b">
        <f>'Input adatok'!V134</f>
        <v>0</v>
      </c>
      <c r="H136" s="132" t="b">
        <f>'Input adatok'!W134</f>
        <v>0</v>
      </c>
      <c r="I136" s="132" t="b">
        <f>'Input adatok'!X134</f>
        <v>0</v>
      </c>
      <c r="J136" s="132" t="b">
        <f>'Input adatok'!Y134</f>
        <v>0</v>
      </c>
      <c r="K136" s="172" t="b">
        <f>'Input adatok'!Z134</f>
        <v>0</v>
      </c>
      <c r="L136" s="192">
        <f>'Input adatok'!AA134</f>
        <v>0</v>
      </c>
      <c r="N136" s="132" t="str">
        <f>'Input adatok'!AH134</f>
        <v>10.</v>
      </c>
      <c r="O136" s="132" t="str">
        <f>'Input adatok'!AI134</f>
        <v>10-6</v>
      </c>
      <c r="P136" s="259">
        <f>'Input adatok'!AJ134</f>
        <v>1.8200000000000007E-08</v>
      </c>
      <c r="Q136" s="132" t="str">
        <f>'Input adatok'!AK134</f>
        <v>10cs</v>
      </c>
    </row>
    <row r="137" spans="1:17" ht="12.75">
      <c r="A137" s="276"/>
      <c r="B137" s="131" t="str">
        <f>'Input adatok'!Q135</f>
        <v>11-6</v>
      </c>
      <c r="C137" s="132" t="b">
        <f>'Input adatok'!R135</f>
        <v>0</v>
      </c>
      <c r="D137" s="132" t="b">
        <f>'Input adatok'!S135</f>
        <v>0</v>
      </c>
      <c r="E137" s="132" t="b">
        <f>'Input adatok'!T135</f>
        <v>0</v>
      </c>
      <c r="F137" s="132" t="b">
        <f>'Input adatok'!U135</f>
        <v>0</v>
      </c>
      <c r="G137" s="132" t="b">
        <f>'Input adatok'!V135</f>
        <v>0</v>
      </c>
      <c r="H137" s="132" t="b">
        <f>'Input adatok'!W135</f>
        <v>0</v>
      </c>
      <c r="I137" s="132" t="b">
        <f>'Input adatok'!X135</f>
        <v>0</v>
      </c>
      <c r="J137" s="132" t="b">
        <f>'Input adatok'!Y135</f>
        <v>0</v>
      </c>
      <c r="K137" s="172" t="b">
        <f>'Input adatok'!Z135</f>
        <v>0</v>
      </c>
      <c r="L137" s="192">
        <f>'Input adatok'!AA135</f>
        <v>0</v>
      </c>
      <c r="N137" s="132" t="str">
        <f>'Input adatok'!AH135</f>
        <v>11.</v>
      </c>
      <c r="O137" s="132" t="str">
        <f>'Input adatok'!AI135</f>
        <v>11-6</v>
      </c>
      <c r="P137" s="259">
        <f>'Input adatok'!AJ135</f>
        <v>1.8000000000000006E-08</v>
      </c>
      <c r="Q137" s="132" t="str">
        <f>'Input adatok'!AK135</f>
        <v>11cs</v>
      </c>
    </row>
    <row r="138" spans="1:17" ht="12.75">
      <c r="A138" s="276"/>
      <c r="B138" s="131" t="str">
        <f>'Input adatok'!Q136</f>
        <v>12-6</v>
      </c>
      <c r="C138" s="132" t="b">
        <f>'Input adatok'!R136</f>
        <v>0</v>
      </c>
      <c r="D138" s="132" t="b">
        <f>'Input adatok'!S136</f>
        <v>0</v>
      </c>
      <c r="E138" s="132" t="b">
        <f>'Input adatok'!T136</f>
        <v>0</v>
      </c>
      <c r="F138" s="132" t="b">
        <f>'Input adatok'!U136</f>
        <v>0</v>
      </c>
      <c r="G138" s="132" t="b">
        <f>'Input adatok'!V136</f>
        <v>0</v>
      </c>
      <c r="H138" s="132" t="b">
        <f>'Input adatok'!W136</f>
        <v>0</v>
      </c>
      <c r="I138" s="132" t="b">
        <f>'Input adatok'!X136</f>
        <v>0</v>
      </c>
      <c r="J138" s="132" t="b">
        <f>'Input adatok'!Y136</f>
        <v>0</v>
      </c>
      <c r="K138" s="172" t="b">
        <f>'Input adatok'!Z136</f>
        <v>0</v>
      </c>
      <c r="L138" s="192">
        <f>'Input adatok'!AA136</f>
        <v>0</v>
      </c>
      <c r="N138" s="132" t="str">
        <f>'Input adatok'!AH136</f>
        <v>12.</v>
      </c>
      <c r="O138" s="132" t="str">
        <f>'Input adatok'!AI136</f>
        <v>12-6</v>
      </c>
      <c r="P138" s="259">
        <f>'Input adatok'!AJ136</f>
        <v>1.7800000000000007E-08</v>
      </c>
      <c r="Q138" s="132" t="str">
        <f>'Input adatok'!AK136</f>
        <v>12cs</v>
      </c>
    </row>
    <row r="139" spans="1:17" ht="12.75">
      <c r="A139" s="276"/>
      <c r="B139" s="131" t="str">
        <f>'Input adatok'!Q137</f>
        <v>13-6</v>
      </c>
      <c r="C139" s="132" t="b">
        <f>'Input adatok'!R137</f>
        <v>0</v>
      </c>
      <c r="D139" s="132" t="b">
        <f>'Input adatok'!S137</f>
        <v>0</v>
      </c>
      <c r="E139" s="132" t="b">
        <f>'Input adatok'!T137</f>
        <v>0</v>
      </c>
      <c r="F139" s="132" t="b">
        <f>'Input adatok'!U137</f>
        <v>0</v>
      </c>
      <c r="G139" s="132" t="b">
        <f>'Input adatok'!V137</f>
        <v>0</v>
      </c>
      <c r="H139" s="132" t="b">
        <f>'Input adatok'!W137</f>
        <v>0</v>
      </c>
      <c r="I139" s="132" t="b">
        <f>'Input adatok'!X137</f>
        <v>0</v>
      </c>
      <c r="J139" s="132" t="b">
        <f>'Input adatok'!Y137</f>
        <v>0</v>
      </c>
      <c r="K139" s="172" t="b">
        <f>'Input adatok'!Z137</f>
        <v>0</v>
      </c>
      <c r="L139" s="192">
        <f>'Input adatok'!AA137</f>
        <v>0</v>
      </c>
      <c r="N139" s="132" t="str">
        <f>'Input adatok'!AH137</f>
        <v>13.</v>
      </c>
      <c r="O139" s="132" t="str">
        <f>'Input adatok'!AI137</f>
        <v>13-6</v>
      </c>
      <c r="P139" s="259">
        <f>'Input adatok'!AJ137</f>
        <v>1.760000000000001E-08</v>
      </c>
      <c r="Q139" s="132" t="str">
        <f>'Input adatok'!AK137</f>
        <v>13cs</v>
      </c>
    </row>
    <row r="140" spans="1:17" ht="12.75">
      <c r="A140" s="276"/>
      <c r="B140" s="131" t="str">
        <f>'Input adatok'!Q138</f>
        <v>14-6</v>
      </c>
      <c r="C140" s="132" t="b">
        <f>'Input adatok'!R138</f>
        <v>0</v>
      </c>
      <c r="D140" s="132" t="b">
        <f>'Input adatok'!S138</f>
        <v>0</v>
      </c>
      <c r="E140" s="132" t="b">
        <f>'Input adatok'!T138</f>
        <v>0</v>
      </c>
      <c r="F140" s="132" t="b">
        <f>'Input adatok'!U138</f>
        <v>0</v>
      </c>
      <c r="G140" s="132" t="b">
        <f>'Input adatok'!V138</f>
        <v>0</v>
      </c>
      <c r="H140" s="132" t="b">
        <f>'Input adatok'!W138</f>
        <v>0</v>
      </c>
      <c r="I140" s="132" t="b">
        <f>'Input adatok'!X138</f>
        <v>0</v>
      </c>
      <c r="J140" s="132" t="b">
        <f>'Input adatok'!Y138</f>
        <v>0</v>
      </c>
      <c r="K140" s="172" t="b">
        <f>'Input adatok'!Z138</f>
        <v>0</v>
      </c>
      <c r="L140" s="192">
        <f>'Input adatok'!AA138</f>
        <v>0</v>
      </c>
      <c r="N140" s="132" t="str">
        <f>'Input adatok'!AH138</f>
        <v>14.</v>
      </c>
      <c r="O140" s="132" t="str">
        <f>'Input adatok'!AI138</f>
        <v>14-6</v>
      </c>
      <c r="P140" s="259">
        <f>'Input adatok'!AJ138</f>
        <v>1.7400000000000007E-08</v>
      </c>
      <c r="Q140" s="132" t="str">
        <f>'Input adatok'!AK138</f>
        <v>14cs</v>
      </c>
    </row>
    <row r="141" spans="1:17" ht="12.75">
      <c r="A141" s="276"/>
      <c r="B141" s="131" t="str">
        <f>'Input adatok'!Q139</f>
        <v>15-6</v>
      </c>
      <c r="C141" s="132" t="b">
        <f>'Input adatok'!R139</f>
        <v>0</v>
      </c>
      <c r="D141" s="132" t="b">
        <f>'Input adatok'!S139</f>
        <v>0</v>
      </c>
      <c r="E141" s="132" t="b">
        <f>'Input adatok'!T139</f>
        <v>0</v>
      </c>
      <c r="F141" s="132" t="b">
        <f>'Input adatok'!U139</f>
        <v>0</v>
      </c>
      <c r="G141" s="132" t="b">
        <f>'Input adatok'!V139</f>
        <v>0</v>
      </c>
      <c r="H141" s="132" t="b">
        <f>'Input adatok'!W139</f>
        <v>0</v>
      </c>
      <c r="I141" s="132" t="b">
        <f>'Input adatok'!X139</f>
        <v>0</v>
      </c>
      <c r="J141" s="132" t="b">
        <f>'Input adatok'!Y139</f>
        <v>0</v>
      </c>
      <c r="K141" s="172" t="b">
        <f>'Input adatok'!Z139</f>
        <v>0</v>
      </c>
      <c r="L141" s="192">
        <f>'Input adatok'!AA139</f>
        <v>0</v>
      </c>
      <c r="N141" s="132" t="str">
        <f>'Input adatok'!AH139</f>
        <v>15.</v>
      </c>
      <c r="O141" s="132" t="str">
        <f>'Input adatok'!AI139</f>
        <v>15-6</v>
      </c>
      <c r="P141" s="259">
        <f>'Input adatok'!AJ139</f>
        <v>1.720000000000001E-08</v>
      </c>
      <c r="Q141" s="132" t="str">
        <f>'Input adatok'!AK139</f>
        <v>15cs</v>
      </c>
    </row>
    <row r="142" spans="1:17" ht="12.75">
      <c r="A142" s="276"/>
      <c r="B142" s="131" t="str">
        <f>'Input adatok'!Q140</f>
        <v>16-6</v>
      </c>
      <c r="C142" s="132" t="b">
        <f>'Input adatok'!R140</f>
        <v>0</v>
      </c>
      <c r="D142" s="132" t="b">
        <f>'Input adatok'!S140</f>
        <v>0</v>
      </c>
      <c r="E142" s="132" t="b">
        <f>'Input adatok'!T140</f>
        <v>0</v>
      </c>
      <c r="F142" s="132" t="b">
        <f>'Input adatok'!U140</f>
        <v>0</v>
      </c>
      <c r="G142" s="132" t="b">
        <f>'Input adatok'!V140</f>
        <v>0</v>
      </c>
      <c r="H142" s="132" t="b">
        <f>'Input adatok'!W140</f>
        <v>0</v>
      </c>
      <c r="I142" s="132" t="b">
        <f>'Input adatok'!X140</f>
        <v>0</v>
      </c>
      <c r="J142" s="132" t="b">
        <f>'Input adatok'!Y140</f>
        <v>0</v>
      </c>
      <c r="K142" s="172" t="b">
        <f>'Input adatok'!Z140</f>
        <v>0</v>
      </c>
      <c r="L142" s="192">
        <f>'Input adatok'!AA140</f>
        <v>0</v>
      </c>
      <c r="N142" s="132" t="str">
        <f>'Input adatok'!AH140</f>
        <v>16.</v>
      </c>
      <c r="O142" s="132" t="str">
        <f>'Input adatok'!AI140</f>
        <v>16-6</v>
      </c>
      <c r="P142" s="259">
        <f>'Input adatok'!AJ140</f>
        <v>1.700000000000001E-08</v>
      </c>
      <c r="Q142" s="132" t="str">
        <f>'Input adatok'!AK140</f>
        <v>16cs</v>
      </c>
    </row>
    <row r="143" spans="1:17" ht="12.75">
      <c r="A143" s="276"/>
      <c r="B143" s="131" t="str">
        <f>'Input adatok'!Q141</f>
        <v>17-6</v>
      </c>
      <c r="C143" s="132" t="b">
        <f>'Input adatok'!R141</f>
        <v>0</v>
      </c>
      <c r="D143" s="132" t="b">
        <f>'Input adatok'!S141</f>
        <v>0</v>
      </c>
      <c r="E143" s="132" t="b">
        <f>'Input adatok'!T141</f>
        <v>0</v>
      </c>
      <c r="F143" s="132" t="b">
        <f>'Input adatok'!U141</f>
        <v>0</v>
      </c>
      <c r="G143" s="132" t="b">
        <f>'Input adatok'!V141</f>
        <v>0</v>
      </c>
      <c r="H143" s="132" t="b">
        <f>'Input adatok'!W141</f>
        <v>0</v>
      </c>
      <c r="I143" s="132" t="b">
        <f>'Input adatok'!X141</f>
        <v>0</v>
      </c>
      <c r="J143" s="132" t="b">
        <f>'Input adatok'!Y141</f>
        <v>0</v>
      </c>
      <c r="K143" s="172" t="b">
        <f>'Input adatok'!Z141</f>
        <v>0</v>
      </c>
      <c r="L143" s="192">
        <f>'Input adatok'!AA141</f>
        <v>0</v>
      </c>
      <c r="N143" s="132" t="str">
        <f>'Input adatok'!AH141</f>
        <v>17.</v>
      </c>
      <c r="O143" s="132" t="str">
        <f>'Input adatok'!AI141</f>
        <v>17-6</v>
      </c>
      <c r="P143" s="259">
        <f>'Input adatok'!AJ141</f>
        <v>1.680000000000001E-08</v>
      </c>
      <c r="Q143" s="132" t="str">
        <f>'Input adatok'!AK141</f>
        <v>17cs</v>
      </c>
    </row>
    <row r="144" spans="1:17" ht="12.75">
      <c r="A144" s="276"/>
      <c r="B144" s="131" t="str">
        <f>'Input adatok'!Q142</f>
        <v>18-6</v>
      </c>
      <c r="C144" s="132" t="b">
        <f>'Input adatok'!R142</f>
        <v>0</v>
      </c>
      <c r="D144" s="132" t="b">
        <f>'Input adatok'!S142</f>
        <v>0</v>
      </c>
      <c r="E144" s="132" t="b">
        <f>'Input adatok'!T142</f>
        <v>0</v>
      </c>
      <c r="F144" s="132" t="b">
        <f>'Input adatok'!U142</f>
        <v>0</v>
      </c>
      <c r="G144" s="132" t="b">
        <f>'Input adatok'!V142</f>
        <v>0</v>
      </c>
      <c r="H144" s="132" t="b">
        <f>'Input adatok'!W142</f>
        <v>0</v>
      </c>
      <c r="I144" s="132" t="b">
        <f>'Input adatok'!X142</f>
        <v>0</v>
      </c>
      <c r="J144" s="132" t="b">
        <f>'Input adatok'!Y142</f>
        <v>0</v>
      </c>
      <c r="K144" s="172" t="b">
        <f>'Input adatok'!Z142</f>
        <v>0</v>
      </c>
      <c r="L144" s="192">
        <f>'Input adatok'!AA142</f>
        <v>0</v>
      </c>
      <c r="N144" s="132" t="str">
        <f>'Input adatok'!AH142</f>
        <v>18.</v>
      </c>
      <c r="O144" s="132" t="str">
        <f>'Input adatok'!AI142</f>
        <v>18-6</v>
      </c>
      <c r="P144" s="259">
        <f>'Input adatok'!AJ142</f>
        <v>1.660000000000001E-08</v>
      </c>
      <c r="Q144" s="132" t="str">
        <f>'Input adatok'!AK142</f>
        <v>18cs</v>
      </c>
    </row>
    <row r="145" spans="1:17" ht="12.75">
      <c r="A145" s="276"/>
      <c r="B145" s="131" t="str">
        <f>'Input adatok'!Q143</f>
        <v>19-6</v>
      </c>
      <c r="C145" s="132" t="b">
        <f>'Input adatok'!R143</f>
        <v>0</v>
      </c>
      <c r="D145" s="132" t="b">
        <f>'Input adatok'!S143</f>
        <v>0</v>
      </c>
      <c r="E145" s="132" t="b">
        <f>'Input adatok'!T143</f>
        <v>0</v>
      </c>
      <c r="F145" s="132" t="b">
        <f>'Input adatok'!U143</f>
        <v>0</v>
      </c>
      <c r="G145" s="132" t="b">
        <f>'Input adatok'!V143</f>
        <v>0</v>
      </c>
      <c r="H145" s="132" t="b">
        <f>'Input adatok'!W143</f>
        <v>0</v>
      </c>
      <c r="I145" s="132" t="b">
        <f>'Input adatok'!X143</f>
        <v>0</v>
      </c>
      <c r="J145" s="132" t="b">
        <f>'Input adatok'!Y143</f>
        <v>0</v>
      </c>
      <c r="K145" s="172" t="b">
        <f>'Input adatok'!Z143</f>
        <v>0</v>
      </c>
      <c r="L145" s="192">
        <f>'Input adatok'!AA143</f>
        <v>0</v>
      </c>
      <c r="N145" s="132" t="str">
        <f>'Input adatok'!AH143</f>
        <v>19.</v>
      </c>
      <c r="O145" s="132" t="str">
        <f>'Input adatok'!AI143</f>
        <v>19-6</v>
      </c>
      <c r="P145" s="259">
        <f>'Input adatok'!AJ143</f>
        <v>1.640000000000001E-08</v>
      </c>
      <c r="Q145" s="132" t="str">
        <f>'Input adatok'!AK143</f>
        <v>19cs</v>
      </c>
    </row>
    <row r="146" spans="1:17" ht="13.5" thickBot="1">
      <c r="A146" s="277"/>
      <c r="B146" s="153" t="str">
        <f>'Input adatok'!Q144</f>
        <v>120-6</v>
      </c>
      <c r="C146" s="154" t="b">
        <f>'Input adatok'!R144</f>
        <v>0</v>
      </c>
      <c r="D146" s="154" t="b">
        <f>'Input adatok'!S144</f>
        <v>0</v>
      </c>
      <c r="E146" s="154" t="b">
        <f>'Input adatok'!T144</f>
        <v>0</v>
      </c>
      <c r="F146" s="154" t="b">
        <f>'Input adatok'!U144</f>
        <v>0</v>
      </c>
      <c r="G146" s="154" t="b">
        <f>'Input adatok'!V144</f>
        <v>0</v>
      </c>
      <c r="H146" s="154" t="b">
        <f>'Input adatok'!W144</f>
        <v>0</v>
      </c>
      <c r="I146" s="154" t="b">
        <f>'Input adatok'!X144</f>
        <v>0</v>
      </c>
      <c r="J146" s="154" t="b">
        <f>'Input adatok'!Y144</f>
        <v>0</v>
      </c>
      <c r="K146" s="173" t="b">
        <f>'Input adatok'!Z144</f>
        <v>0</v>
      </c>
      <c r="L146" s="193">
        <f>'Input adatok'!AA144</f>
        <v>0</v>
      </c>
      <c r="N146" s="132" t="str">
        <f>'Input adatok'!AH144</f>
        <v>20.</v>
      </c>
      <c r="O146" s="132" t="str">
        <f>'Input adatok'!AI144</f>
        <v>120-6</v>
      </c>
      <c r="P146" s="259">
        <f>'Input adatok'!AJ144</f>
        <v>1.6200000000000013E-08</v>
      </c>
      <c r="Q146" s="132" t="str">
        <f>'Input adatok'!AK144</f>
        <v>20cs</v>
      </c>
    </row>
    <row r="147" spans="3:11" ht="13.5" thickTop="1">
      <c r="C147" s="252">
        <f>SUM(C27:C146)</f>
        <v>12</v>
      </c>
      <c r="D147" s="252">
        <f aca="true" t="shared" si="1" ref="D147:K147">SUM(D27:D146)</f>
        <v>14</v>
      </c>
      <c r="E147" s="252">
        <f t="shared" si="1"/>
        <v>12.5</v>
      </c>
      <c r="F147" s="252">
        <f t="shared" si="1"/>
        <v>13</v>
      </c>
      <c r="G147" s="252">
        <f t="shared" si="1"/>
        <v>12.5</v>
      </c>
      <c r="H147" s="252">
        <f t="shared" si="1"/>
        <v>0</v>
      </c>
      <c r="I147" s="252">
        <f t="shared" si="1"/>
        <v>0</v>
      </c>
      <c r="J147" s="252">
        <f t="shared" si="1"/>
        <v>0</v>
      </c>
      <c r="K147" s="252">
        <f t="shared" si="1"/>
        <v>0</v>
      </c>
    </row>
  </sheetData>
  <sheetProtection password="823F" sheet="1" objects="1" scenarios="1"/>
  <mergeCells count="17">
    <mergeCell ref="A27:A46"/>
    <mergeCell ref="I3:I22"/>
    <mergeCell ref="J3:J22"/>
    <mergeCell ref="K3:K22"/>
    <mergeCell ref="L3:L22"/>
    <mergeCell ref="D3:D22"/>
    <mergeCell ref="E3:E22"/>
    <mergeCell ref="A127:A146"/>
    <mergeCell ref="A107:A126"/>
    <mergeCell ref="A87:A106"/>
    <mergeCell ref="A67:A86"/>
    <mergeCell ref="A47:A66"/>
    <mergeCell ref="F3:F22"/>
    <mergeCell ref="G3:G22"/>
    <mergeCell ref="H3:H22"/>
    <mergeCell ref="N26:Q26"/>
    <mergeCell ref="D1:L1"/>
  </mergeCells>
  <conditionalFormatting sqref="D3:D22">
    <cfRule type="expression" priority="9" dxfId="9">
      <formula>$D$2&lt;&gt;0</formula>
    </cfRule>
  </conditionalFormatting>
  <conditionalFormatting sqref="E3:E22">
    <cfRule type="expression" priority="8" dxfId="9">
      <formula>$E$2&lt;&gt;0</formula>
    </cfRule>
  </conditionalFormatting>
  <conditionalFormatting sqref="F3:F22">
    <cfRule type="expression" priority="7" dxfId="9">
      <formula>$F$2&lt;&gt;0</formula>
    </cfRule>
  </conditionalFormatting>
  <conditionalFormatting sqref="G3:G22">
    <cfRule type="expression" priority="6" dxfId="9">
      <formula>$G$2&lt;&gt;0</formula>
    </cfRule>
  </conditionalFormatting>
  <conditionalFormatting sqref="H3:H22">
    <cfRule type="expression" priority="5" dxfId="9">
      <formula>$H$2&lt;&gt;0</formula>
    </cfRule>
  </conditionalFormatting>
  <conditionalFormatting sqref="I3:I22">
    <cfRule type="expression" priority="4" dxfId="9">
      <formula>$I$2&lt;&gt;0</formula>
    </cfRule>
  </conditionalFormatting>
  <conditionalFormatting sqref="J3:J22">
    <cfRule type="expression" priority="3" dxfId="9">
      <formula>$J$2&lt;&gt;0</formula>
    </cfRule>
  </conditionalFormatting>
  <conditionalFormatting sqref="K3:K22">
    <cfRule type="expression" priority="2" dxfId="9">
      <formula>$K$2&lt;&gt;0</formula>
    </cfRule>
  </conditionalFormatting>
  <conditionalFormatting sqref="L3:L22">
    <cfRule type="expression" priority="1" dxfId="9">
      <formula>$L$2&lt;&gt;0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20"/>
  <sheetViews>
    <sheetView zoomScalePageLayoutView="0" workbookViewId="0" topLeftCell="A2">
      <selection activeCell="C40" sqref="C40"/>
    </sheetView>
  </sheetViews>
  <sheetFormatPr defaultColWidth="9.140625" defaultRowHeight="12.75"/>
  <cols>
    <col min="1" max="1" width="6.421875" style="0" customWidth="1"/>
    <col min="2" max="2" width="13.57421875" style="0" customWidth="1"/>
    <col min="3" max="3" width="38.140625" style="244" customWidth="1"/>
    <col min="4" max="4" width="9.57421875" style="0" customWidth="1"/>
    <col min="5" max="11" width="9.00390625" style="0" customWidth="1"/>
    <col min="12" max="12" width="9.8515625" style="0" customWidth="1"/>
    <col min="13" max="13" width="11.00390625" style="0" bestFit="1" customWidth="1"/>
    <col min="15" max="15" width="3.57421875" style="0" customWidth="1"/>
    <col min="16" max="16" width="20.00390625" style="0" customWidth="1"/>
    <col min="17" max="17" width="18.57421875" style="0" bestFit="1" customWidth="1"/>
    <col min="18" max="18" width="10.57421875" style="0" customWidth="1"/>
    <col min="19" max="19" width="12.28125" style="0" bestFit="1" customWidth="1"/>
    <col min="20" max="21" width="18.421875" style="0" customWidth="1"/>
    <col min="22" max="22" width="11.00390625" style="0" bestFit="1" customWidth="1"/>
    <col min="23" max="23" width="14.8515625" style="0" customWidth="1"/>
    <col min="24" max="24" width="29.7109375" style="0" customWidth="1"/>
    <col min="30" max="30" width="30.140625" style="0" customWidth="1"/>
    <col min="31" max="31" width="12.57421875" style="76" bestFit="1" customWidth="1"/>
    <col min="32" max="32" width="9.140625" style="76" customWidth="1"/>
    <col min="33" max="33" width="13.8515625" style="0" customWidth="1"/>
    <col min="34" max="34" width="20.28125" style="0" customWidth="1"/>
    <col min="35" max="35" width="13.8515625" style="104" bestFit="1" customWidth="1"/>
    <col min="36" max="36" width="10.57421875" style="0" bestFit="1" customWidth="1"/>
    <col min="37" max="37" width="13.8515625" style="0" bestFit="1" customWidth="1"/>
  </cols>
  <sheetData>
    <row r="1" spans="17:24" ht="20.25" customHeight="1" thickBot="1">
      <c r="Q1" s="66"/>
      <c r="R1" s="202" t="s">
        <v>119</v>
      </c>
      <c r="S1" s="66"/>
      <c r="T1" s="293" t="s">
        <v>161</v>
      </c>
      <c r="U1" s="294"/>
      <c r="V1" s="294"/>
      <c r="W1" s="295"/>
      <c r="X1" s="194"/>
    </row>
    <row r="2" spans="3:26" ht="39" thickBot="1">
      <c r="C2" s="64" t="s">
        <v>119</v>
      </c>
      <c r="P2" s="61" t="s">
        <v>117</v>
      </c>
      <c r="Q2" s="196" t="s">
        <v>118</v>
      </c>
      <c r="R2" s="199" t="s">
        <v>163</v>
      </c>
      <c r="S2" s="66"/>
      <c r="T2" s="203" t="s">
        <v>158</v>
      </c>
      <c r="U2" s="203" t="s">
        <v>160</v>
      </c>
      <c r="V2" s="203" t="s">
        <v>117</v>
      </c>
      <c r="W2" s="204" t="s">
        <v>159</v>
      </c>
      <c r="X2" s="197"/>
      <c r="Y2" s="296" t="s">
        <v>162</v>
      </c>
      <c r="Z2" s="297"/>
    </row>
    <row r="3" spans="1:36" ht="13.5" customHeight="1" thickBot="1">
      <c r="A3" s="306" t="s">
        <v>0</v>
      </c>
      <c r="B3" s="307"/>
      <c r="C3" s="245" t="s">
        <v>172</v>
      </c>
      <c r="D3" s="311" t="s">
        <v>12</v>
      </c>
      <c r="E3" s="312"/>
      <c r="F3" s="313"/>
      <c r="G3" s="313"/>
      <c r="H3" s="313"/>
      <c r="I3" s="313"/>
      <c r="J3" s="313"/>
      <c r="K3" s="313"/>
      <c r="L3" s="313"/>
      <c r="M3" s="20" t="s">
        <v>16</v>
      </c>
      <c r="N3" s="314">
        <f>SUM(D11:L11)</f>
        <v>7</v>
      </c>
      <c r="P3" s="69" t="str">
        <f>C3</f>
        <v>1.cs. Petőfi</v>
      </c>
      <c r="Q3" s="214">
        <f>N3+R3+S3</f>
        <v>7.0002</v>
      </c>
      <c r="R3" s="263">
        <v>0</v>
      </c>
      <c r="S3" s="66">
        <v>0.0002</v>
      </c>
      <c r="T3" s="200">
        <f>_xlfn.RANK.EQ(Q3,$Q$3:$Q$22,0)</f>
        <v>6</v>
      </c>
      <c r="U3" s="201" t="s">
        <v>13</v>
      </c>
      <c r="V3" s="201" t="str">
        <f>#VALUE!</f>
        <v>6cs. Arany </v>
      </c>
      <c r="W3" s="253">
        <f>#VALUE!</f>
        <v>14.00019</v>
      </c>
      <c r="X3" s="197"/>
      <c r="Y3" s="204">
        <v>0</v>
      </c>
      <c r="Z3" s="204">
        <v>0</v>
      </c>
      <c r="AE3"/>
      <c r="AG3" s="76"/>
      <c r="AI3"/>
      <c r="AJ3" s="104"/>
    </row>
    <row r="4" spans="1:36" ht="12.75" customHeight="1" thickBot="1">
      <c r="A4" s="303">
        <v>1</v>
      </c>
      <c r="B4" s="1"/>
      <c r="C4" s="246" t="s">
        <v>1</v>
      </c>
      <c r="D4" s="29" t="s">
        <v>13</v>
      </c>
      <c r="E4" s="30" t="s">
        <v>14</v>
      </c>
      <c r="F4" s="30" t="s">
        <v>15</v>
      </c>
      <c r="G4" s="30" t="s">
        <v>17</v>
      </c>
      <c r="H4" s="30" t="s">
        <v>18</v>
      </c>
      <c r="I4" s="30" t="s">
        <v>21</v>
      </c>
      <c r="J4" s="30" t="s">
        <v>22</v>
      </c>
      <c r="K4" s="30" t="s">
        <v>41</v>
      </c>
      <c r="L4" s="30" t="s">
        <v>42</v>
      </c>
      <c r="M4" s="39"/>
      <c r="N4" s="315"/>
      <c r="P4" s="70" t="str">
        <f>C14</f>
        <v>2cs. Szent Miklós</v>
      </c>
      <c r="Q4" s="214">
        <f>N14+R4+S4</f>
        <v>4.500198</v>
      </c>
      <c r="R4" s="263">
        <v>0</v>
      </c>
      <c r="S4" s="66">
        <f>S3-0.000002</f>
        <v>0.00019800000000000002</v>
      </c>
      <c r="T4" s="200">
        <f>_xlfn.RANK.EQ(Q4,$Q$3:$Q$22,0)</f>
        <v>7</v>
      </c>
      <c r="U4" s="201" t="s">
        <v>14</v>
      </c>
      <c r="V4" s="201" t="str">
        <f>#VALUE!</f>
        <v>5cs. Apáczai</v>
      </c>
      <c r="W4" s="253">
        <f>#VALUE!</f>
        <v>12.500192</v>
      </c>
      <c r="X4" s="197"/>
      <c r="Y4" s="204">
        <v>1</v>
      </c>
      <c r="Z4" s="204">
        <v>1</v>
      </c>
      <c r="AE4"/>
      <c r="AG4" s="76"/>
      <c r="AI4"/>
      <c r="AJ4" s="104"/>
    </row>
    <row r="5" spans="1:36" ht="13.5" customHeight="1">
      <c r="A5" s="304"/>
      <c r="B5" s="2" t="s">
        <v>2</v>
      </c>
      <c r="C5" s="247" t="s">
        <v>169</v>
      </c>
      <c r="D5" s="26">
        <f>'1 forduló'!D8</f>
        <v>0</v>
      </c>
      <c r="E5" s="27">
        <f>'2 forduló'!D8</f>
        <v>0</v>
      </c>
      <c r="F5" s="28">
        <f>'3 forduló'!D8</f>
        <v>0</v>
      </c>
      <c r="G5" s="28">
        <f>'4 forduló'!D8</f>
        <v>0</v>
      </c>
      <c r="H5" s="28">
        <f>'5 forduló'!D8</f>
        <v>0</v>
      </c>
      <c r="I5" s="28" t="b">
        <f>'6 forduló'!D8</f>
        <v>0</v>
      </c>
      <c r="J5" s="28" t="b">
        <f>'7 forduló'!D8</f>
        <v>0</v>
      </c>
      <c r="K5" s="28" t="b">
        <f>'8 forduló'!D8</f>
        <v>0</v>
      </c>
      <c r="L5" s="28" t="b">
        <f>'9 forduló'!D8</f>
        <v>0</v>
      </c>
      <c r="M5" s="40">
        <f>SUM(D5:L5)</f>
        <v>0</v>
      </c>
      <c r="N5" s="315"/>
      <c r="P5" s="70" t="str">
        <f>C25</f>
        <v>3cs. Móra "A"</v>
      </c>
      <c r="Q5" s="214">
        <f>N25+R5+S5</f>
        <v>7.500196</v>
      </c>
      <c r="R5" s="263">
        <v>0</v>
      </c>
      <c r="S5" s="66">
        <f aca="true" t="shared" si="0" ref="S5:S22">S4-0.000002</f>
        <v>0.00019600000000000002</v>
      </c>
      <c r="T5" s="200">
        <f>_xlfn.RANK.EQ(Q5,$Q$3:$Q$22,0)</f>
        <v>4</v>
      </c>
      <c r="U5" s="201" t="s">
        <v>15</v>
      </c>
      <c r="V5" s="201" t="str">
        <f aca="true" t="shared" si="1" ref="V5:V22">#VALUE!</f>
        <v>8cs. Bethlen</v>
      </c>
      <c r="W5" s="253">
        <f aca="true" t="shared" si="2" ref="W5:W22">#VALUE!</f>
        <v>11.000186</v>
      </c>
      <c r="X5" s="197"/>
      <c r="Y5" s="204">
        <v>2</v>
      </c>
      <c r="Z5" s="204">
        <v>2</v>
      </c>
      <c r="AE5"/>
      <c r="AG5" s="76"/>
      <c r="AI5"/>
      <c r="AJ5" s="104"/>
    </row>
    <row r="6" spans="1:36" ht="14.25" customHeight="1">
      <c r="A6" s="304"/>
      <c r="B6" s="2" t="s">
        <v>3</v>
      </c>
      <c r="C6" s="247" t="s">
        <v>170</v>
      </c>
      <c r="D6" s="26">
        <f>'1 forduló'!D9</f>
        <v>0</v>
      </c>
      <c r="E6" s="27">
        <f>'2 forduló'!D9</f>
        <v>1</v>
      </c>
      <c r="F6" s="28">
        <f>'3 forduló'!D9</f>
        <v>0.5</v>
      </c>
      <c r="G6" s="28">
        <f>'4 forduló'!D9</f>
        <v>0</v>
      </c>
      <c r="H6" s="28">
        <f>'5 forduló'!D9</f>
        <v>0</v>
      </c>
      <c r="I6" s="28" t="b">
        <f>'6 forduló'!D9</f>
        <v>0</v>
      </c>
      <c r="J6" s="28" t="b">
        <f>'7 forduló'!D9</f>
        <v>0</v>
      </c>
      <c r="K6" s="28" t="b">
        <f>'8 forduló'!D9</f>
        <v>0</v>
      </c>
      <c r="L6" s="28" t="b">
        <f>'9 forduló'!D9</f>
        <v>0</v>
      </c>
      <c r="M6" s="21">
        <f>SUM(D6:L6)</f>
        <v>1.5</v>
      </c>
      <c r="N6" s="315"/>
      <c r="P6" s="70" t="str">
        <f>C36</f>
        <v>4cs. Régi Csillagok</v>
      </c>
      <c r="Q6" s="214">
        <f>N36+R6+S6</f>
        <v>0.00019400000000000003</v>
      </c>
      <c r="R6" s="263">
        <v>0</v>
      </c>
      <c r="S6" s="66">
        <f t="shared" si="0"/>
        <v>0.00019400000000000003</v>
      </c>
      <c r="T6" s="200">
        <f>_xlfn.RANK.EQ(Q6,$Q$3:$Q$22,0)</f>
        <v>8</v>
      </c>
      <c r="U6" s="201" t="s">
        <v>17</v>
      </c>
      <c r="V6" s="201" t="str">
        <f>#VALUE!</f>
        <v>3cs. Móra "A"</v>
      </c>
      <c r="W6" s="253">
        <f>#VALUE!</f>
        <v>7.500196</v>
      </c>
      <c r="X6" s="198"/>
      <c r="Y6" s="204">
        <v>3</v>
      </c>
      <c r="Z6" s="204">
        <v>3</v>
      </c>
      <c r="AE6"/>
      <c r="AG6" s="76"/>
      <c r="AI6"/>
      <c r="AJ6" s="104"/>
    </row>
    <row r="7" spans="1:36" ht="13.5" customHeight="1">
      <c r="A7" s="304"/>
      <c r="B7" s="2" t="s">
        <v>4</v>
      </c>
      <c r="C7" s="247" t="s">
        <v>171</v>
      </c>
      <c r="D7" s="26">
        <f>'1 forduló'!D10</f>
        <v>0</v>
      </c>
      <c r="E7" s="27">
        <f>'2 forduló'!D10</f>
        <v>0</v>
      </c>
      <c r="F7" s="28">
        <f>'3 forduló'!D10</f>
        <v>1</v>
      </c>
      <c r="G7" s="28">
        <f>'4 forduló'!D10</f>
        <v>0</v>
      </c>
      <c r="H7" s="28">
        <f>'5 forduló'!D10</f>
        <v>0</v>
      </c>
      <c r="I7" s="28" t="b">
        <f>'6 forduló'!D10</f>
        <v>0</v>
      </c>
      <c r="J7" s="28" t="b">
        <f>'7 forduló'!D10</f>
        <v>0</v>
      </c>
      <c r="K7" s="28" t="b">
        <f>'8 forduló'!D10</f>
        <v>0</v>
      </c>
      <c r="L7" s="28" t="b">
        <f>'9 forduló'!D10</f>
        <v>0</v>
      </c>
      <c r="M7" s="21">
        <f>SUM(D7:L7)</f>
        <v>1</v>
      </c>
      <c r="N7" s="315"/>
      <c r="P7" s="70" t="str">
        <f>C47</f>
        <v>5cs. Apáczai</v>
      </c>
      <c r="Q7" s="214">
        <f>N47+R7+S7</f>
        <v>12.500192</v>
      </c>
      <c r="R7" s="263">
        <v>0</v>
      </c>
      <c r="S7" s="66">
        <f t="shared" si="0"/>
        <v>0.00019200000000000003</v>
      </c>
      <c r="T7" s="200">
        <f aca="true" t="shared" si="3" ref="T7:T22">_xlfn.RANK.EQ(Q7,$Q$3:$Q$22,0)</f>
        <v>2</v>
      </c>
      <c r="U7" s="201" t="s">
        <v>18</v>
      </c>
      <c r="V7" s="201" t="str">
        <f>#VALUE!</f>
        <v>7cs. Móricz</v>
      </c>
      <c r="W7" s="253">
        <f>#VALUE!</f>
        <v>7.500188</v>
      </c>
      <c r="X7" s="198"/>
      <c r="Y7" s="204">
        <v>4</v>
      </c>
      <c r="Z7" s="204">
        <v>4</v>
      </c>
      <c r="AE7"/>
      <c r="AG7" s="76"/>
      <c r="AI7"/>
      <c r="AJ7" s="104"/>
    </row>
    <row r="8" spans="1:36" ht="13.5" customHeight="1">
      <c r="A8" s="304"/>
      <c r="B8" s="2" t="s">
        <v>5</v>
      </c>
      <c r="C8" s="247" t="s">
        <v>200</v>
      </c>
      <c r="D8" s="26">
        <f>'1 forduló'!D11</f>
        <v>1</v>
      </c>
      <c r="E8" s="27">
        <f>'2 forduló'!D11</f>
        <v>1</v>
      </c>
      <c r="F8" s="28">
        <f>'3 forduló'!D11</f>
        <v>1</v>
      </c>
      <c r="G8" s="28">
        <f>'4 forduló'!D11</f>
        <v>1</v>
      </c>
      <c r="H8" s="28">
        <f>'5 forduló'!D11</f>
        <v>0.5</v>
      </c>
      <c r="I8" s="28" t="b">
        <f>'6 forduló'!D11</f>
        <v>0</v>
      </c>
      <c r="J8" s="28" t="b">
        <f>'7 forduló'!D11</f>
        <v>0</v>
      </c>
      <c r="K8" s="28" t="b">
        <f>'8 forduló'!D11</f>
        <v>0</v>
      </c>
      <c r="L8" s="28" t="b">
        <f>'9 forduló'!D11</f>
        <v>0</v>
      </c>
      <c r="M8" s="21">
        <f>SUM(D8:L8)</f>
        <v>4.5</v>
      </c>
      <c r="N8" s="315"/>
      <c r="P8" s="70" t="str">
        <f>C58</f>
        <v>6cs. Arany </v>
      </c>
      <c r="Q8" s="214">
        <f>N58+R8+S8</f>
        <v>14.00019</v>
      </c>
      <c r="R8" s="263">
        <v>0</v>
      </c>
      <c r="S8" s="66">
        <f t="shared" si="0"/>
        <v>0.00019000000000000004</v>
      </c>
      <c r="T8" s="200">
        <f t="shared" si="3"/>
        <v>1</v>
      </c>
      <c r="U8" s="201" t="s">
        <v>21</v>
      </c>
      <c r="V8" s="201" t="str">
        <f>#VALUE!</f>
        <v>1.cs. Petőfi</v>
      </c>
      <c r="W8" s="253">
        <f>#VALUE!</f>
        <v>7.0002</v>
      </c>
      <c r="X8" s="198"/>
      <c r="Y8" s="204">
        <v>5</v>
      </c>
      <c r="Z8" s="204">
        <v>5</v>
      </c>
      <c r="AE8"/>
      <c r="AG8" s="76"/>
      <c r="AI8"/>
      <c r="AJ8" s="104"/>
    </row>
    <row r="9" spans="1:36" ht="12.75" customHeight="1">
      <c r="A9" s="304"/>
      <c r="B9" s="2" t="s">
        <v>6</v>
      </c>
      <c r="C9" s="247" t="s">
        <v>23</v>
      </c>
      <c r="D9" s="26">
        <f>'1 forduló'!D12</f>
        <v>0</v>
      </c>
      <c r="E9" s="27">
        <f>'2 forduló'!D12</f>
        <v>0</v>
      </c>
      <c r="F9" s="28">
        <f>'3 forduló'!D12</f>
        <v>0</v>
      </c>
      <c r="G9" s="28">
        <f>'4 forduló'!D12</f>
        <v>0</v>
      </c>
      <c r="H9" s="28">
        <f>'5 forduló'!D12</f>
        <v>0</v>
      </c>
      <c r="I9" s="28" t="b">
        <f>'6 forduló'!D12</f>
        <v>0</v>
      </c>
      <c r="J9" s="28" t="b">
        <f>'7 forduló'!D12</f>
        <v>0</v>
      </c>
      <c r="K9" s="28" t="b">
        <f>'8 forduló'!D12</f>
        <v>0</v>
      </c>
      <c r="L9" s="28" t="b">
        <f>'9 forduló'!D12</f>
        <v>0</v>
      </c>
      <c r="M9" s="21">
        <f>SUM(D9:L9)</f>
        <v>0</v>
      </c>
      <c r="N9" s="315"/>
      <c r="P9" s="70" t="str">
        <f>C69</f>
        <v>7cs. Móricz</v>
      </c>
      <c r="Q9" s="214">
        <f>N69+R9+S9</f>
        <v>7.500188</v>
      </c>
      <c r="R9" s="263">
        <v>0</v>
      </c>
      <c r="S9" s="66">
        <f t="shared" si="0"/>
        <v>0.00018800000000000004</v>
      </c>
      <c r="T9" s="200">
        <f t="shared" si="3"/>
        <v>5</v>
      </c>
      <c r="U9" s="201" t="s">
        <v>22</v>
      </c>
      <c r="V9" s="201" t="str">
        <f>#VALUE!</f>
        <v>2cs. Szent Miklós</v>
      </c>
      <c r="W9" s="253">
        <f>#VALUE!</f>
        <v>4.500198</v>
      </c>
      <c r="X9" s="198"/>
      <c r="Y9" s="204">
        <v>6</v>
      </c>
      <c r="Z9" s="204">
        <v>6</v>
      </c>
      <c r="AE9"/>
      <c r="AG9" s="76"/>
      <c r="AI9"/>
      <c r="AJ9" s="104"/>
    </row>
    <row r="10" spans="1:36" ht="12.75" customHeight="1" thickBot="1">
      <c r="A10" s="305"/>
      <c r="B10" s="3" t="s">
        <v>7</v>
      </c>
      <c r="C10" s="248" t="s">
        <v>24</v>
      </c>
      <c r="D10" s="26">
        <f>'1 forduló'!D13</f>
        <v>0</v>
      </c>
      <c r="E10" s="27">
        <f>'2 forduló'!D13</f>
        <v>0</v>
      </c>
      <c r="F10" s="28">
        <f>'3 forduló'!D13</f>
        <v>0</v>
      </c>
      <c r="G10" s="28">
        <f>'4 forduló'!D13</f>
        <v>0</v>
      </c>
      <c r="H10" s="28">
        <f>'5 forduló'!D13</f>
        <v>0</v>
      </c>
      <c r="I10" s="28" t="b">
        <f>'6 forduló'!D13</f>
        <v>0</v>
      </c>
      <c r="J10" s="28" t="b">
        <f>'7 forduló'!D13</f>
        <v>0</v>
      </c>
      <c r="K10" s="28" t="b">
        <f>'8 forduló'!D13</f>
        <v>0</v>
      </c>
      <c r="L10" s="28" t="b">
        <f>'9 forduló'!D13</f>
        <v>0</v>
      </c>
      <c r="M10" s="22">
        <f>SUM(D10:L10)</f>
        <v>0</v>
      </c>
      <c r="N10" s="316"/>
      <c r="P10" s="70" t="str">
        <f>C80</f>
        <v>8cs. Bethlen</v>
      </c>
      <c r="Q10" s="214">
        <f>N80+R10+S10</f>
        <v>11.000186</v>
      </c>
      <c r="R10" s="263">
        <v>0</v>
      </c>
      <c r="S10" s="66">
        <f t="shared" si="0"/>
        <v>0.00018600000000000005</v>
      </c>
      <c r="T10" s="200">
        <f t="shared" si="3"/>
        <v>3</v>
      </c>
      <c r="U10" s="201" t="s">
        <v>41</v>
      </c>
      <c r="V10" s="201" t="str">
        <f>#VALUE!</f>
        <v>4cs. Régi Csillagok</v>
      </c>
      <c r="W10" s="253">
        <f>#VALUE!</f>
        <v>0.00019400000000000003</v>
      </c>
      <c r="X10" s="198"/>
      <c r="Y10" s="204">
        <v>7</v>
      </c>
      <c r="Z10" s="204">
        <v>7</v>
      </c>
      <c r="AE10"/>
      <c r="AG10" s="76"/>
      <c r="AI10"/>
      <c r="AJ10" s="104"/>
    </row>
    <row r="11" spans="4:36" ht="14.25" customHeight="1" thickBot="1">
      <c r="D11" s="23">
        <f>SUM(D5:D10)</f>
        <v>1</v>
      </c>
      <c r="E11" s="23">
        <f aca="true" t="shared" si="4" ref="E11:L11">SUM(E5:E10)</f>
        <v>2</v>
      </c>
      <c r="F11" s="23">
        <f t="shared" si="4"/>
        <v>2.5</v>
      </c>
      <c r="G11" s="23">
        <f t="shared" si="4"/>
        <v>1</v>
      </c>
      <c r="H11" s="23">
        <f t="shared" si="4"/>
        <v>0.5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P11" s="70" t="str">
        <f>C91</f>
        <v>9cs</v>
      </c>
      <c r="Q11" s="214">
        <f>N91+R11+S11</f>
        <v>0.00018400000000000005</v>
      </c>
      <c r="R11" s="263">
        <v>0</v>
      </c>
      <c r="S11" s="66">
        <f t="shared" si="0"/>
        <v>0.00018400000000000005</v>
      </c>
      <c r="T11" s="200">
        <f t="shared" si="3"/>
        <v>9</v>
      </c>
      <c r="U11" s="201" t="s">
        <v>42</v>
      </c>
      <c r="V11" s="201" t="str">
        <f>#VALUE!</f>
        <v>9cs</v>
      </c>
      <c r="W11" s="253">
        <f>#VALUE!</f>
        <v>0.00018400000000000005</v>
      </c>
      <c r="X11" s="198"/>
      <c r="Y11" s="204">
        <v>8</v>
      </c>
      <c r="Z11" s="204">
        <v>8</v>
      </c>
      <c r="AE11"/>
      <c r="AG11" s="76"/>
      <c r="AI11"/>
      <c r="AJ11" s="104"/>
    </row>
    <row r="12" spans="4:36" ht="14.25" customHeight="1">
      <c r="D12" s="45"/>
      <c r="E12" s="45"/>
      <c r="F12" s="45"/>
      <c r="G12" s="45"/>
      <c r="H12" s="45"/>
      <c r="I12" s="45"/>
      <c r="J12" s="45"/>
      <c r="K12" s="45"/>
      <c r="L12" s="45"/>
      <c r="P12" s="70" t="str">
        <f>C102</f>
        <v>10cs</v>
      </c>
      <c r="Q12" s="214">
        <f>N102+R12+S12</f>
        <v>0.00018200000000000006</v>
      </c>
      <c r="R12" s="263">
        <v>0</v>
      </c>
      <c r="S12" s="66">
        <f t="shared" si="0"/>
        <v>0.00018200000000000006</v>
      </c>
      <c r="T12" s="200">
        <f t="shared" si="3"/>
        <v>10</v>
      </c>
      <c r="U12" s="201" t="s">
        <v>121</v>
      </c>
      <c r="V12" s="201" t="str">
        <f>#VALUE!</f>
        <v>10cs</v>
      </c>
      <c r="W12" s="253">
        <f>#VALUE!</f>
        <v>0.00018200000000000006</v>
      </c>
      <c r="X12" s="198"/>
      <c r="Y12" s="204">
        <v>9</v>
      </c>
      <c r="Z12" s="204">
        <v>9</v>
      </c>
      <c r="AE12"/>
      <c r="AG12" s="76"/>
      <c r="AI12"/>
      <c r="AJ12" s="104"/>
    </row>
    <row r="13" spans="16:36" ht="12.75" customHeight="1" thickBot="1">
      <c r="P13" s="70" t="str">
        <f>C113</f>
        <v>11cs</v>
      </c>
      <c r="Q13" s="214">
        <f>N113+R13+S13</f>
        <v>0.00018000000000000007</v>
      </c>
      <c r="R13" s="263">
        <v>0</v>
      </c>
      <c r="S13" s="66">
        <f t="shared" si="0"/>
        <v>0.00018000000000000007</v>
      </c>
      <c r="T13" s="200">
        <f t="shared" si="3"/>
        <v>11</v>
      </c>
      <c r="U13" s="201" t="s">
        <v>122</v>
      </c>
      <c r="V13" s="201" t="str">
        <f>#VALUE!</f>
        <v>11cs</v>
      </c>
      <c r="W13" s="253">
        <f>#VALUE!</f>
        <v>0.00018000000000000007</v>
      </c>
      <c r="X13" s="198"/>
      <c r="Y13" s="204">
        <v>10</v>
      </c>
      <c r="Z13" s="204">
        <v>10</v>
      </c>
      <c r="AE13"/>
      <c r="AG13" s="76"/>
      <c r="AI13"/>
      <c r="AJ13" s="104"/>
    </row>
    <row r="14" spans="1:36" ht="15.75" customHeight="1" thickBot="1">
      <c r="A14" s="306" t="s">
        <v>0</v>
      </c>
      <c r="B14" s="307"/>
      <c r="C14" s="245" t="s">
        <v>173</v>
      </c>
      <c r="D14" s="311" t="s">
        <v>12</v>
      </c>
      <c r="E14" s="312"/>
      <c r="F14" s="313"/>
      <c r="G14" s="313"/>
      <c r="H14" s="313"/>
      <c r="I14" s="313"/>
      <c r="J14" s="313"/>
      <c r="K14" s="313"/>
      <c r="L14" s="313"/>
      <c r="M14" s="20" t="s">
        <v>16</v>
      </c>
      <c r="N14" s="314">
        <f>SUM(D22:L22)</f>
        <v>4.5</v>
      </c>
      <c r="P14" s="70" t="str">
        <f>C124</f>
        <v>12cs</v>
      </c>
      <c r="Q14" s="214">
        <f>N124+R14+S14</f>
        <v>0.00017800000000000007</v>
      </c>
      <c r="R14" s="263">
        <v>0</v>
      </c>
      <c r="S14" s="66">
        <f t="shared" si="0"/>
        <v>0.00017800000000000007</v>
      </c>
      <c r="T14" s="200">
        <f t="shared" si="3"/>
        <v>12</v>
      </c>
      <c r="U14" s="201" t="s">
        <v>123</v>
      </c>
      <c r="V14" s="201" t="str">
        <f>#VALUE!</f>
        <v>12cs</v>
      </c>
      <c r="W14" s="253">
        <f>#VALUE!</f>
        <v>0.00017800000000000007</v>
      </c>
      <c r="X14" s="198"/>
      <c r="Y14" s="204">
        <v>11</v>
      </c>
      <c r="Z14" s="204">
        <v>11</v>
      </c>
      <c r="AE14"/>
      <c r="AG14" s="76"/>
      <c r="AI14"/>
      <c r="AJ14" s="104"/>
    </row>
    <row r="15" spans="1:36" ht="12.75" customHeight="1" thickBot="1">
      <c r="A15" s="303">
        <v>2</v>
      </c>
      <c r="B15" s="1"/>
      <c r="C15" s="249" t="s">
        <v>1</v>
      </c>
      <c r="D15" s="29" t="s">
        <v>13</v>
      </c>
      <c r="E15" s="30" t="s">
        <v>14</v>
      </c>
      <c r="F15" s="30" t="s">
        <v>15</v>
      </c>
      <c r="G15" s="30" t="s">
        <v>17</v>
      </c>
      <c r="H15" s="30" t="s">
        <v>18</v>
      </c>
      <c r="I15" s="30" t="s">
        <v>21</v>
      </c>
      <c r="J15" s="30" t="s">
        <v>22</v>
      </c>
      <c r="K15" s="30" t="s">
        <v>41</v>
      </c>
      <c r="L15" s="30" t="s">
        <v>42</v>
      </c>
      <c r="M15" s="39"/>
      <c r="N15" s="315"/>
      <c r="P15" s="70" t="str">
        <f>C135</f>
        <v>13cs</v>
      </c>
      <c r="Q15" s="214">
        <f>N135+R15+S15</f>
        <v>0.00017600000000000008</v>
      </c>
      <c r="R15" s="263">
        <v>0</v>
      </c>
      <c r="S15" s="66">
        <f t="shared" si="0"/>
        <v>0.00017600000000000008</v>
      </c>
      <c r="T15" s="200">
        <f t="shared" si="3"/>
        <v>13</v>
      </c>
      <c r="U15" s="201" t="s">
        <v>124</v>
      </c>
      <c r="V15" s="201" t="str">
        <f>#VALUE!</f>
        <v>13cs</v>
      </c>
      <c r="W15" s="253">
        <f>#VALUE!</f>
        <v>0.00017600000000000008</v>
      </c>
      <c r="X15" s="197"/>
      <c r="Y15" s="204">
        <v>12</v>
      </c>
      <c r="Z15" s="204">
        <v>12</v>
      </c>
      <c r="AE15"/>
      <c r="AG15" s="76"/>
      <c r="AI15"/>
      <c r="AJ15" s="104"/>
    </row>
    <row r="16" spans="1:36" ht="12" customHeight="1">
      <c r="A16" s="304"/>
      <c r="B16" s="2" t="s">
        <v>2</v>
      </c>
      <c r="C16" s="250" t="s">
        <v>174</v>
      </c>
      <c r="D16" s="26">
        <f>'1 forduló'!D19</f>
        <v>0</v>
      </c>
      <c r="E16" s="27">
        <f>'2 forduló'!D19</f>
        <v>0</v>
      </c>
      <c r="F16" s="28">
        <f>'3 forduló'!D19</f>
        <v>1</v>
      </c>
      <c r="G16" s="28">
        <f>'4 forduló'!D19</f>
        <v>0</v>
      </c>
      <c r="H16" s="28">
        <f>'5 forduló'!D19</f>
        <v>0</v>
      </c>
      <c r="I16" s="28" t="b">
        <f>'6 forduló'!D19</f>
        <v>0</v>
      </c>
      <c r="J16" s="28" t="b">
        <f>'7 forduló'!D19</f>
        <v>0</v>
      </c>
      <c r="K16" s="28" t="b">
        <f>'8 forduló'!D19</f>
        <v>0</v>
      </c>
      <c r="L16" s="28" t="b">
        <f>'9 forduló'!D19</f>
        <v>0</v>
      </c>
      <c r="M16" s="40">
        <f>SUM(D16:L16)</f>
        <v>1</v>
      </c>
      <c r="N16" s="315"/>
      <c r="P16" s="70" t="str">
        <f>C146</f>
        <v>14cs</v>
      </c>
      <c r="Q16" s="214">
        <f>N146+R16+S16</f>
        <v>0.00017400000000000008</v>
      </c>
      <c r="R16" s="263">
        <v>0</v>
      </c>
      <c r="S16" s="66">
        <f t="shared" si="0"/>
        <v>0.00017400000000000008</v>
      </c>
      <c r="T16" s="200">
        <f t="shared" si="3"/>
        <v>14</v>
      </c>
      <c r="U16" s="201" t="s">
        <v>125</v>
      </c>
      <c r="V16" s="201" t="str">
        <f>#VALUE!</f>
        <v>14cs</v>
      </c>
      <c r="W16" s="253">
        <f>#VALUE!</f>
        <v>0.00017400000000000008</v>
      </c>
      <c r="X16" s="197"/>
      <c r="Y16" s="204">
        <v>13</v>
      </c>
      <c r="Z16" s="204">
        <v>13</v>
      </c>
      <c r="AE16"/>
      <c r="AG16" s="76"/>
      <c r="AI16"/>
      <c r="AJ16" s="104"/>
    </row>
    <row r="17" spans="1:36" ht="12" customHeight="1">
      <c r="A17" s="304"/>
      <c r="B17" s="2" t="s">
        <v>3</v>
      </c>
      <c r="C17" s="250" t="s">
        <v>201</v>
      </c>
      <c r="D17" s="26">
        <f>'1 forduló'!D20</f>
        <v>0</v>
      </c>
      <c r="E17" s="27">
        <f>'2 forduló'!D20</f>
        <v>0</v>
      </c>
      <c r="F17" s="28">
        <f>'3 forduló'!D20</f>
        <v>0.5</v>
      </c>
      <c r="G17" s="28">
        <f>'4 forduló'!D20</f>
        <v>1</v>
      </c>
      <c r="H17" s="28">
        <f>'5 forduló'!D20</f>
        <v>0</v>
      </c>
      <c r="I17" s="28" t="b">
        <f>'6 forduló'!D20</f>
        <v>0</v>
      </c>
      <c r="J17" s="28" t="b">
        <f>'7 forduló'!D20</f>
        <v>0</v>
      </c>
      <c r="K17" s="28" t="b">
        <f>'8 forduló'!D20</f>
        <v>0</v>
      </c>
      <c r="L17" s="28" t="b">
        <f>'9 forduló'!D20</f>
        <v>0</v>
      </c>
      <c r="M17" s="21">
        <f>SUM(D17:L17)</f>
        <v>1.5</v>
      </c>
      <c r="N17" s="315"/>
      <c r="P17" s="70" t="str">
        <f>C157</f>
        <v>15cs</v>
      </c>
      <c r="Q17" s="214">
        <f>N157+R17+S17</f>
        <v>0.0001720000000000001</v>
      </c>
      <c r="R17" s="263">
        <v>0</v>
      </c>
      <c r="S17" s="66">
        <f t="shared" si="0"/>
        <v>0.0001720000000000001</v>
      </c>
      <c r="T17" s="200">
        <f t="shared" si="3"/>
        <v>15</v>
      </c>
      <c r="U17" s="201" t="s">
        <v>126</v>
      </c>
      <c r="V17" s="201" t="str">
        <f>#VALUE!</f>
        <v>15cs</v>
      </c>
      <c r="W17" s="253">
        <f>#VALUE!</f>
        <v>0.0001720000000000001</v>
      </c>
      <c r="X17" s="197"/>
      <c r="Y17" s="204">
        <v>14</v>
      </c>
      <c r="Z17" s="204">
        <v>14</v>
      </c>
      <c r="AE17"/>
      <c r="AG17" s="76"/>
      <c r="AI17"/>
      <c r="AJ17" s="104"/>
    </row>
    <row r="18" spans="1:36" ht="12" customHeight="1">
      <c r="A18" s="304"/>
      <c r="B18" s="2" t="s">
        <v>4</v>
      </c>
      <c r="C18" s="250" t="s">
        <v>175</v>
      </c>
      <c r="D18" s="26">
        <f>'1 forduló'!D21</f>
        <v>0</v>
      </c>
      <c r="E18" s="27">
        <f>'2 forduló'!D21</f>
        <v>0</v>
      </c>
      <c r="F18" s="28">
        <f>'3 forduló'!D21</f>
        <v>0</v>
      </c>
      <c r="G18" s="28">
        <f>'4 forduló'!D21</f>
        <v>0</v>
      </c>
      <c r="H18" s="28">
        <f>'5 forduló'!D21</f>
        <v>1</v>
      </c>
      <c r="I18" s="28" t="b">
        <f>'6 forduló'!D21</f>
        <v>0</v>
      </c>
      <c r="J18" s="28" t="b">
        <f>'7 forduló'!D21</f>
        <v>0</v>
      </c>
      <c r="K18" s="28" t="b">
        <f>'8 forduló'!D21</f>
        <v>0</v>
      </c>
      <c r="L18" s="28" t="b">
        <f>'9 forduló'!D21</f>
        <v>0</v>
      </c>
      <c r="M18" s="21">
        <f>SUM(D18:L18)</f>
        <v>1</v>
      </c>
      <c r="N18" s="315"/>
      <c r="P18" s="70" t="str">
        <f>C168</f>
        <v>16cs</v>
      </c>
      <c r="Q18" s="214">
        <f>N168+R18+S18</f>
        <v>0.0001700000000000001</v>
      </c>
      <c r="R18" s="263">
        <v>0</v>
      </c>
      <c r="S18" s="66">
        <f t="shared" si="0"/>
        <v>0.0001700000000000001</v>
      </c>
      <c r="T18" s="200">
        <f t="shared" si="3"/>
        <v>16</v>
      </c>
      <c r="U18" s="201" t="s">
        <v>127</v>
      </c>
      <c r="V18" s="201" t="str">
        <f>#VALUE!</f>
        <v>16cs</v>
      </c>
      <c r="W18" s="253">
        <f>#VALUE!</f>
        <v>0.0001700000000000001</v>
      </c>
      <c r="X18" s="197"/>
      <c r="Y18" s="204">
        <v>15</v>
      </c>
      <c r="Z18" s="204">
        <v>15</v>
      </c>
      <c r="AE18"/>
      <c r="AG18" s="76"/>
      <c r="AI18"/>
      <c r="AJ18" s="104"/>
    </row>
    <row r="19" spans="1:36" ht="11.25" customHeight="1">
      <c r="A19" s="304"/>
      <c r="B19" s="2" t="s">
        <v>5</v>
      </c>
      <c r="C19" s="250" t="s">
        <v>202</v>
      </c>
      <c r="D19" s="26">
        <f>'1 forduló'!D22</f>
        <v>0</v>
      </c>
      <c r="E19" s="27">
        <f>'2 forduló'!D22</f>
        <v>0</v>
      </c>
      <c r="F19" s="28">
        <f>'3 forduló'!D22</f>
        <v>0</v>
      </c>
      <c r="G19" s="28">
        <f>'4 forduló'!D22</f>
        <v>0</v>
      </c>
      <c r="H19" s="28">
        <f>'5 forduló'!D22</f>
        <v>1</v>
      </c>
      <c r="I19" s="28" t="b">
        <f>'6 forduló'!D22</f>
        <v>0</v>
      </c>
      <c r="J19" s="28" t="b">
        <f>'7 forduló'!D22</f>
        <v>0</v>
      </c>
      <c r="K19" s="28" t="b">
        <f>'8 forduló'!D22</f>
        <v>0</v>
      </c>
      <c r="L19" s="28" t="b">
        <f>'9 forduló'!D22</f>
        <v>0</v>
      </c>
      <c r="M19" s="21">
        <f>SUM(D19:L19)</f>
        <v>1</v>
      </c>
      <c r="N19" s="315"/>
      <c r="P19" s="70" t="str">
        <f>C179</f>
        <v>17cs</v>
      </c>
      <c r="Q19" s="214">
        <f>N179+R19+S19</f>
        <v>0.0001680000000000001</v>
      </c>
      <c r="R19" s="263">
        <v>0</v>
      </c>
      <c r="S19" s="66">
        <f t="shared" si="0"/>
        <v>0.0001680000000000001</v>
      </c>
      <c r="T19" s="200">
        <f t="shared" si="3"/>
        <v>17</v>
      </c>
      <c r="U19" s="201" t="s">
        <v>128</v>
      </c>
      <c r="V19" s="201" t="str">
        <f>#VALUE!</f>
        <v>17cs</v>
      </c>
      <c r="W19" s="253">
        <f>#VALUE!</f>
        <v>0.0001680000000000001</v>
      </c>
      <c r="X19" s="197"/>
      <c r="Y19" s="204">
        <v>16</v>
      </c>
      <c r="Z19" s="204">
        <v>16</v>
      </c>
      <c r="AE19"/>
      <c r="AG19" s="76"/>
      <c r="AI19"/>
      <c r="AJ19" s="104"/>
    </row>
    <row r="20" spans="1:36" ht="12.75" customHeight="1">
      <c r="A20" s="304"/>
      <c r="B20" s="2" t="s">
        <v>6</v>
      </c>
      <c r="C20" s="250" t="s">
        <v>25</v>
      </c>
      <c r="D20" s="26">
        <f>'1 forduló'!D23</f>
        <v>0</v>
      </c>
      <c r="E20" s="27">
        <f>'2 forduló'!D23</f>
        <v>0</v>
      </c>
      <c r="F20" s="28">
        <f>'3 forduló'!D23</f>
        <v>0</v>
      </c>
      <c r="G20" s="28">
        <f>'4 forduló'!D23</f>
        <v>0</v>
      </c>
      <c r="H20" s="28">
        <f>'5 forduló'!D23</f>
        <v>0</v>
      </c>
      <c r="I20" s="28" t="b">
        <f>'6 forduló'!D23</f>
        <v>0</v>
      </c>
      <c r="J20" s="28" t="b">
        <f>'7 forduló'!D23</f>
        <v>0</v>
      </c>
      <c r="K20" s="28" t="b">
        <f>'8 forduló'!D23</f>
        <v>0</v>
      </c>
      <c r="L20" s="28" t="b">
        <f>'9 forduló'!D23</f>
        <v>0</v>
      </c>
      <c r="M20" s="21">
        <f>SUM(D20:L20)</f>
        <v>0</v>
      </c>
      <c r="N20" s="315"/>
      <c r="P20" s="70" t="str">
        <f>C190</f>
        <v>18cs</v>
      </c>
      <c r="Q20" s="214">
        <f>N190+R20+S20</f>
        <v>0.0001660000000000001</v>
      </c>
      <c r="R20" s="263">
        <v>0</v>
      </c>
      <c r="S20" s="66">
        <f t="shared" si="0"/>
        <v>0.0001660000000000001</v>
      </c>
      <c r="T20" s="200">
        <f t="shared" si="3"/>
        <v>18</v>
      </c>
      <c r="U20" s="201" t="s">
        <v>129</v>
      </c>
      <c r="V20" s="201" t="str">
        <f>#VALUE!</f>
        <v>18cs</v>
      </c>
      <c r="W20" s="253">
        <f>#VALUE!</f>
        <v>0.0001660000000000001</v>
      </c>
      <c r="X20" s="197"/>
      <c r="Y20" s="204">
        <v>17</v>
      </c>
      <c r="Z20" s="204">
        <v>17</v>
      </c>
      <c r="AE20"/>
      <c r="AG20" s="76"/>
      <c r="AI20"/>
      <c r="AJ20" s="104"/>
    </row>
    <row r="21" spans="1:36" ht="12.75" customHeight="1" thickBot="1">
      <c r="A21" s="305"/>
      <c r="B21" s="3" t="s">
        <v>7</v>
      </c>
      <c r="C21" s="251" t="s">
        <v>26</v>
      </c>
      <c r="D21" s="26">
        <f>'1 forduló'!D24</f>
        <v>0</v>
      </c>
      <c r="E21" s="27">
        <f>'2 forduló'!D24</f>
        <v>0</v>
      </c>
      <c r="F21" s="28">
        <f>'3 forduló'!D24</f>
        <v>0</v>
      </c>
      <c r="G21" s="28">
        <f>'4 forduló'!D24</f>
        <v>0</v>
      </c>
      <c r="H21" s="28">
        <f>'5 forduló'!D24</f>
        <v>0</v>
      </c>
      <c r="I21" s="28" t="b">
        <f>'6 forduló'!D24</f>
        <v>0</v>
      </c>
      <c r="J21" s="28" t="b">
        <f>'7 forduló'!D24</f>
        <v>0</v>
      </c>
      <c r="K21" s="28" t="b">
        <f>'8 forduló'!D24</f>
        <v>0</v>
      </c>
      <c r="L21" s="28" t="b">
        <f>'9 forduló'!D24</f>
        <v>0</v>
      </c>
      <c r="M21" s="22">
        <f>SUM(D21:L21)</f>
        <v>0</v>
      </c>
      <c r="N21" s="316"/>
      <c r="P21" s="70" t="str">
        <f>C201</f>
        <v>19cs</v>
      </c>
      <c r="Q21" s="214">
        <f>N201+R21+S21</f>
        <v>0.0001640000000000001</v>
      </c>
      <c r="R21" s="263">
        <v>0</v>
      </c>
      <c r="S21" s="66">
        <f t="shared" si="0"/>
        <v>0.0001640000000000001</v>
      </c>
      <c r="T21" s="200">
        <f t="shared" si="3"/>
        <v>19</v>
      </c>
      <c r="U21" s="201" t="s">
        <v>130</v>
      </c>
      <c r="V21" s="201" t="str">
        <f>#VALUE!</f>
        <v>19cs</v>
      </c>
      <c r="W21" s="253">
        <f>#VALUE!</f>
        <v>0.0001640000000000001</v>
      </c>
      <c r="X21" s="197"/>
      <c r="Y21" s="204">
        <v>18</v>
      </c>
      <c r="Z21" s="204">
        <v>18</v>
      </c>
      <c r="AE21"/>
      <c r="AG21" s="76"/>
      <c r="AI21"/>
      <c r="AJ21" s="104"/>
    </row>
    <row r="22" spans="4:36" ht="13.5" thickBot="1">
      <c r="D22" s="24">
        <f>SUM(D16:D21)</f>
        <v>0</v>
      </c>
      <c r="E22" s="24">
        <f>SUM(E16:E21)</f>
        <v>0</v>
      </c>
      <c r="F22" s="24">
        <f>SUM(F16:F21)</f>
        <v>1.5</v>
      </c>
      <c r="G22" s="24">
        <f>SUM(G16:G21)</f>
        <v>1</v>
      </c>
      <c r="H22" s="24">
        <f>SUM(H16:H21)</f>
        <v>2</v>
      </c>
      <c r="I22" s="24">
        <f>SUM(I16:I21)</f>
        <v>0</v>
      </c>
      <c r="J22" s="24">
        <f>SUM(J16:J21)</f>
        <v>0</v>
      </c>
      <c r="K22" s="24">
        <f>SUM(K16:K21)</f>
        <v>0</v>
      </c>
      <c r="L22" s="24">
        <f>SUM(L16:L21)</f>
        <v>0</v>
      </c>
      <c r="P22" s="71" t="str">
        <f>C212</f>
        <v>20cs</v>
      </c>
      <c r="Q22" s="214">
        <f>N212+R22+S22</f>
        <v>0.00016200000000000012</v>
      </c>
      <c r="R22" s="263">
        <v>0</v>
      </c>
      <c r="S22" s="66">
        <f t="shared" si="0"/>
        <v>0.00016200000000000012</v>
      </c>
      <c r="T22" s="200">
        <f t="shared" si="3"/>
        <v>20</v>
      </c>
      <c r="U22" s="201" t="s">
        <v>131</v>
      </c>
      <c r="V22" s="201" t="str">
        <f>#VALUE!</f>
        <v>20cs</v>
      </c>
      <c r="W22" s="253">
        <f>#VALUE!</f>
        <v>0.00016200000000000012</v>
      </c>
      <c r="X22" s="197"/>
      <c r="Y22" s="204">
        <v>19</v>
      </c>
      <c r="Z22" s="204">
        <v>19</v>
      </c>
      <c r="AE22"/>
      <c r="AG22" s="76"/>
      <c r="AI22"/>
      <c r="AJ22" s="104"/>
    </row>
    <row r="23" spans="4:37" ht="13.5" thickBot="1">
      <c r="D23" s="46"/>
      <c r="E23" s="46"/>
      <c r="F23" s="46"/>
      <c r="G23" s="46"/>
      <c r="H23" s="46"/>
      <c r="I23" s="46"/>
      <c r="J23" s="46"/>
      <c r="K23" s="46"/>
      <c r="L23" s="46"/>
      <c r="AC23" s="195" t="s">
        <v>157</v>
      </c>
      <c r="AF23"/>
      <c r="AG23" s="76"/>
      <c r="AH23" s="76"/>
      <c r="AI23" s="108" t="s">
        <v>164</v>
      </c>
      <c r="AK23" s="104"/>
    </row>
    <row r="24" spans="18:37" ht="13.5" thickBot="1">
      <c r="R24" s="74" t="s">
        <v>13</v>
      </c>
      <c r="S24" s="74" t="s">
        <v>14</v>
      </c>
      <c r="T24" s="74" t="s">
        <v>15</v>
      </c>
      <c r="U24" s="74" t="s">
        <v>17</v>
      </c>
      <c r="V24" s="74" t="s">
        <v>18</v>
      </c>
      <c r="W24" s="74" t="s">
        <v>21</v>
      </c>
      <c r="X24" s="74" t="s">
        <v>22</v>
      </c>
      <c r="Y24" s="74" t="s">
        <v>41</v>
      </c>
      <c r="Z24" s="74" t="s">
        <v>42</v>
      </c>
      <c r="AA24" s="74"/>
      <c r="AC24" s="87" t="s">
        <v>151</v>
      </c>
      <c r="AD24" s="88" t="s">
        <v>152</v>
      </c>
      <c r="AE24" s="101" t="s">
        <v>166</v>
      </c>
      <c r="AF24"/>
      <c r="AG24" s="215" t="s">
        <v>165</v>
      </c>
      <c r="AH24" s="100" t="s">
        <v>153</v>
      </c>
      <c r="AI24" s="216" t="s">
        <v>152</v>
      </c>
      <c r="AJ24" s="217" t="s">
        <v>132</v>
      </c>
      <c r="AK24" s="103" t="s">
        <v>117</v>
      </c>
    </row>
    <row r="25" spans="1:38" ht="17.25" thickBot="1" thickTop="1">
      <c r="A25" s="306" t="s">
        <v>0</v>
      </c>
      <c r="B25" s="307"/>
      <c r="C25" s="245" t="s">
        <v>176</v>
      </c>
      <c r="D25" s="311" t="s">
        <v>12</v>
      </c>
      <c r="E25" s="312"/>
      <c r="F25" s="313"/>
      <c r="G25" s="313"/>
      <c r="H25" s="313"/>
      <c r="I25" s="313"/>
      <c r="J25" s="313"/>
      <c r="K25" s="313"/>
      <c r="L25" s="313"/>
      <c r="M25" s="20" t="s">
        <v>16</v>
      </c>
      <c r="N25" s="314">
        <f>SUM(D33:L33)</f>
        <v>7.5</v>
      </c>
      <c r="P25" s="308" t="str">
        <f>B5</f>
        <v>1. tábla</v>
      </c>
      <c r="Q25" s="72" t="str">
        <f>C5</f>
        <v>Balla Dániel</v>
      </c>
      <c r="R25" s="74">
        <f aca="true" t="shared" si="5" ref="R25:AA25">D5</f>
        <v>0</v>
      </c>
      <c r="S25" s="74">
        <f t="shared" si="5"/>
        <v>0</v>
      </c>
      <c r="T25" s="74">
        <f t="shared" si="5"/>
        <v>0</v>
      </c>
      <c r="U25" s="74">
        <f t="shared" si="5"/>
        <v>0</v>
      </c>
      <c r="V25" s="74">
        <f t="shared" si="5"/>
        <v>0</v>
      </c>
      <c r="W25" s="74" t="b">
        <f t="shared" si="5"/>
        <v>0</v>
      </c>
      <c r="X25" s="74" t="b">
        <f t="shared" si="5"/>
        <v>0</v>
      </c>
      <c r="Y25" s="74" t="b">
        <f t="shared" si="5"/>
        <v>0</v>
      </c>
      <c r="Z25" s="74" t="b">
        <f t="shared" si="5"/>
        <v>0</v>
      </c>
      <c r="AA25" s="85">
        <f t="shared" si="5"/>
        <v>0</v>
      </c>
      <c r="AB25" s="298" t="s">
        <v>154</v>
      </c>
      <c r="AC25" s="110">
        <f>AA25+(Q3/10000)</f>
        <v>0.0007000200000000001</v>
      </c>
      <c r="AD25" s="77" t="str">
        <f>Q25</f>
        <v>Balla Dániel</v>
      </c>
      <c r="AE25" s="218" t="str">
        <f>C3</f>
        <v>1.cs. Petőfi</v>
      </c>
      <c r="AF25"/>
      <c r="AG25" s="99">
        <f>_xlfn.RANK.EQ(AC25,$AC$25:$AC$44,0)</f>
        <v>7</v>
      </c>
      <c r="AH25" s="99" t="s">
        <v>13</v>
      </c>
      <c r="AI25" s="219" t="str">
        <f>#VALUE!</f>
        <v>Rádai Zoltán Máté</v>
      </c>
      <c r="AJ25" s="219">
        <f>#VALUE!</f>
        <v>4.501400019</v>
      </c>
      <c r="AK25" s="219" t="str">
        <f>#VALUE!</f>
        <v>6cs. Arany </v>
      </c>
      <c r="AL25" t="str">
        <f aca="true" t="shared" si="6" ref="AL25:AL88">IF(AI25&lt;&gt;AI26,"0","Ellenőrizd le a sorrendet!!! De a gép hozzáadja a csapat eredményt")</f>
        <v>0</v>
      </c>
    </row>
    <row r="26" spans="1:38" ht="12.75" customHeight="1" thickBot="1" thickTop="1">
      <c r="A26" s="303">
        <v>3</v>
      </c>
      <c r="B26" s="1"/>
      <c r="C26" s="249" t="s">
        <v>1</v>
      </c>
      <c r="D26" s="29" t="s">
        <v>13</v>
      </c>
      <c r="E26" s="30" t="s">
        <v>14</v>
      </c>
      <c r="F26" s="30" t="s">
        <v>15</v>
      </c>
      <c r="G26" s="30" t="s">
        <v>17</v>
      </c>
      <c r="H26" s="30" t="s">
        <v>18</v>
      </c>
      <c r="I26" s="30" t="s">
        <v>21</v>
      </c>
      <c r="J26" s="30" t="s">
        <v>22</v>
      </c>
      <c r="K26" s="30" t="s">
        <v>41</v>
      </c>
      <c r="L26" s="30" t="s">
        <v>42</v>
      </c>
      <c r="M26" s="39"/>
      <c r="N26" s="315"/>
      <c r="P26" s="309"/>
      <c r="Q26" s="73" t="str">
        <f>C16</f>
        <v>Mészáros Márk</v>
      </c>
      <c r="R26" s="75">
        <f aca="true" t="shared" si="7" ref="R26:AA26">D16</f>
        <v>0</v>
      </c>
      <c r="S26" s="75">
        <f t="shared" si="7"/>
        <v>0</v>
      </c>
      <c r="T26" s="75">
        <f t="shared" si="7"/>
        <v>1</v>
      </c>
      <c r="U26" s="75">
        <f t="shared" si="7"/>
        <v>0</v>
      </c>
      <c r="V26" s="75">
        <f t="shared" si="7"/>
        <v>0</v>
      </c>
      <c r="W26" s="75" t="b">
        <f t="shared" si="7"/>
        <v>0</v>
      </c>
      <c r="X26" s="75" t="b">
        <f t="shared" si="7"/>
        <v>0</v>
      </c>
      <c r="Y26" s="75" t="b">
        <f t="shared" si="7"/>
        <v>0</v>
      </c>
      <c r="Z26" s="75" t="b">
        <f t="shared" si="7"/>
        <v>0</v>
      </c>
      <c r="AA26" s="109">
        <f t="shared" si="7"/>
        <v>1</v>
      </c>
      <c r="AB26" s="299"/>
      <c r="AC26" s="110">
        <f aca="true" t="shared" si="8" ref="AC26:AC44">AA26+(Q4/10000)</f>
        <v>1.0004500198</v>
      </c>
      <c r="AD26" s="78" t="str">
        <f aca="true" t="shared" si="9" ref="AD26:AD89">Q26</f>
        <v>Mészáros Márk</v>
      </c>
      <c r="AE26" s="220" t="str">
        <f>C14</f>
        <v>2cs. Szent Miklós</v>
      </c>
      <c r="AF26"/>
      <c r="AG26" s="99">
        <f aca="true" t="shared" si="10" ref="AG26:AG44">_xlfn.RANK.EQ(AC26,$AC$25:$AC$44,0)</f>
        <v>6</v>
      </c>
      <c r="AH26" s="99" t="s">
        <v>14</v>
      </c>
      <c r="AI26" s="219" t="str">
        <f aca="true" t="shared" si="11" ref="AI26:AI34">#VALUE!</f>
        <v>Gergely Ákos</v>
      </c>
      <c r="AJ26" s="219">
        <f aca="true" t="shared" si="12" ref="AJ26:AJ44">#VALUE!</f>
        <v>4.5007500188</v>
      </c>
      <c r="AK26" s="219" t="str">
        <f aca="true" t="shared" si="13" ref="AK26:AK44">#VALUE!</f>
        <v>7cs. Móricz</v>
      </c>
      <c r="AL26" t="str">
        <f t="shared" si="6"/>
        <v>0</v>
      </c>
    </row>
    <row r="27" spans="1:38" ht="12.75" customHeight="1" thickBot="1" thickTop="1">
      <c r="A27" s="304"/>
      <c r="B27" s="2" t="s">
        <v>2</v>
      </c>
      <c r="C27" s="250" t="s">
        <v>177</v>
      </c>
      <c r="D27" s="26">
        <f>'1 forduló'!D30</f>
        <v>0</v>
      </c>
      <c r="E27" s="27">
        <f>'2 forduló'!D30</f>
        <v>0</v>
      </c>
      <c r="F27" s="28">
        <f>'3 forduló'!D30</f>
        <v>0.5</v>
      </c>
      <c r="G27" s="28">
        <f>'4 forduló'!D30</f>
        <v>0</v>
      </c>
      <c r="H27" s="28">
        <f>'5 forduló'!D30</f>
        <v>1</v>
      </c>
      <c r="I27" s="28" t="b">
        <f>'6 forduló'!D30</f>
        <v>0</v>
      </c>
      <c r="J27" s="28" t="b">
        <f>'7 forduló'!D30</f>
        <v>0</v>
      </c>
      <c r="K27" s="28" t="b">
        <f>'8 forduló'!D30</f>
        <v>0</v>
      </c>
      <c r="L27" s="28" t="b">
        <f>'9 forduló'!D30</f>
        <v>0</v>
      </c>
      <c r="M27" s="40">
        <f>SUM(D27:L27)</f>
        <v>1.5</v>
      </c>
      <c r="N27" s="315"/>
      <c r="P27" s="309"/>
      <c r="Q27" s="73" t="str">
        <f>C27</f>
        <v>Várnagy Csaba</v>
      </c>
      <c r="R27" s="75">
        <f aca="true" t="shared" si="14" ref="R27:AA27">D27</f>
        <v>0</v>
      </c>
      <c r="S27" s="75">
        <f t="shared" si="14"/>
        <v>0</v>
      </c>
      <c r="T27" s="75">
        <f t="shared" si="14"/>
        <v>0.5</v>
      </c>
      <c r="U27" s="75">
        <f t="shared" si="14"/>
        <v>0</v>
      </c>
      <c r="V27" s="75">
        <f t="shared" si="14"/>
        <v>1</v>
      </c>
      <c r="W27" s="75" t="b">
        <f t="shared" si="14"/>
        <v>0</v>
      </c>
      <c r="X27" s="75" t="b">
        <f t="shared" si="14"/>
        <v>0</v>
      </c>
      <c r="Y27" s="75" t="b">
        <f t="shared" si="14"/>
        <v>0</v>
      </c>
      <c r="Z27" s="75" t="b">
        <f t="shared" si="14"/>
        <v>0</v>
      </c>
      <c r="AA27" s="109">
        <f t="shared" si="14"/>
        <v>1.5</v>
      </c>
      <c r="AB27" s="299"/>
      <c r="AC27" s="110">
        <f t="shared" si="8"/>
        <v>1.5007500196</v>
      </c>
      <c r="AD27" s="78" t="str">
        <f t="shared" si="9"/>
        <v>Várnagy Csaba</v>
      </c>
      <c r="AE27" s="220" t="str">
        <f>C25</f>
        <v>3cs. Móra "A"</v>
      </c>
      <c r="AF27"/>
      <c r="AG27" s="99">
        <f t="shared" si="10"/>
        <v>5</v>
      </c>
      <c r="AH27" s="99" t="s">
        <v>15</v>
      </c>
      <c r="AI27" s="219" t="str">
        <f>#VALUE!</f>
        <v>Blahota Marcell</v>
      </c>
      <c r="AJ27" s="219">
        <f>#VALUE!</f>
        <v>4.0012500192</v>
      </c>
      <c r="AK27" s="219" t="str">
        <f>#VALUE!</f>
        <v>5cs. Apáczai</v>
      </c>
      <c r="AL27" t="str">
        <f t="shared" si="6"/>
        <v>0</v>
      </c>
    </row>
    <row r="28" spans="1:38" ht="12.75" customHeight="1" thickBot="1" thickTop="1">
      <c r="A28" s="304"/>
      <c r="B28" s="2" t="s">
        <v>3</v>
      </c>
      <c r="C28" s="250" t="s">
        <v>178</v>
      </c>
      <c r="D28" s="26">
        <f>'1 forduló'!D31</f>
        <v>1</v>
      </c>
      <c r="E28" s="27">
        <f>'2 forduló'!D31</f>
        <v>1</v>
      </c>
      <c r="F28" s="28">
        <f>'3 forduló'!D31</f>
        <v>0</v>
      </c>
      <c r="G28" s="28">
        <f>'4 forduló'!D31</f>
        <v>1</v>
      </c>
      <c r="H28" s="28">
        <f>'5 forduló'!D31</f>
        <v>1</v>
      </c>
      <c r="I28" s="28" t="b">
        <f>'6 forduló'!D31</f>
        <v>0</v>
      </c>
      <c r="J28" s="28" t="b">
        <f>'7 forduló'!D31</f>
        <v>0</v>
      </c>
      <c r="K28" s="28" t="b">
        <f>'8 forduló'!D31</f>
        <v>0</v>
      </c>
      <c r="L28" s="28" t="b">
        <f>'9 forduló'!D31</f>
        <v>0</v>
      </c>
      <c r="M28" s="21">
        <f>SUM(D28:L28)</f>
        <v>4</v>
      </c>
      <c r="N28" s="315"/>
      <c r="P28" s="309"/>
      <c r="Q28" s="73" t="str">
        <f>C38</f>
        <v>Soltész Hajnalka</v>
      </c>
      <c r="R28" s="75">
        <f aca="true" t="shared" si="15" ref="R28:AA28">D38</f>
        <v>0</v>
      </c>
      <c r="S28" s="75">
        <f t="shared" si="15"/>
        <v>0</v>
      </c>
      <c r="T28" s="75">
        <f t="shared" si="15"/>
        <v>0</v>
      </c>
      <c r="U28" s="75">
        <f t="shared" si="15"/>
        <v>0</v>
      </c>
      <c r="V28" s="75">
        <f t="shared" si="15"/>
        <v>0</v>
      </c>
      <c r="W28" s="75" t="b">
        <f t="shared" si="15"/>
        <v>0</v>
      </c>
      <c r="X28" s="75" t="b">
        <f t="shared" si="15"/>
        <v>0</v>
      </c>
      <c r="Y28" s="75" t="b">
        <f t="shared" si="15"/>
        <v>0</v>
      </c>
      <c r="Z28" s="75" t="b">
        <f t="shared" si="15"/>
        <v>0</v>
      </c>
      <c r="AA28" s="109">
        <f t="shared" si="15"/>
        <v>0</v>
      </c>
      <c r="AB28" s="299"/>
      <c r="AC28" s="110">
        <f t="shared" si="8"/>
        <v>1.9400000000000002E-08</v>
      </c>
      <c r="AD28" s="78" t="str">
        <f t="shared" si="9"/>
        <v>Soltész Hajnalka</v>
      </c>
      <c r="AE28" s="220" t="str">
        <f>C36</f>
        <v>4cs. Régi Csillagok</v>
      </c>
      <c r="AF28"/>
      <c r="AG28" s="99">
        <f t="shared" si="10"/>
        <v>8</v>
      </c>
      <c r="AH28" s="99" t="s">
        <v>17</v>
      </c>
      <c r="AI28" s="219" t="str">
        <f>#VALUE!</f>
        <v>Pethő Dávid</v>
      </c>
      <c r="AJ28" s="219">
        <f>#VALUE!</f>
        <v>2.0011000186</v>
      </c>
      <c r="AK28" s="219" t="str">
        <f>#VALUE!</f>
        <v>8cs. Bethlen</v>
      </c>
      <c r="AL28" t="str">
        <f t="shared" si="6"/>
        <v>0</v>
      </c>
    </row>
    <row r="29" spans="1:38" ht="12.75" customHeight="1" thickBot="1" thickTop="1">
      <c r="A29" s="304"/>
      <c r="B29" s="2" t="s">
        <v>4</v>
      </c>
      <c r="C29" s="250" t="s">
        <v>179</v>
      </c>
      <c r="D29" s="26">
        <f>'1 forduló'!D32</f>
        <v>1</v>
      </c>
      <c r="E29" s="27">
        <f>'2 forduló'!D32</f>
        <v>0</v>
      </c>
      <c r="F29" s="28">
        <f>'3 forduló'!D32</f>
        <v>0</v>
      </c>
      <c r="G29" s="28">
        <f>'4 forduló'!D32</f>
        <v>0</v>
      </c>
      <c r="H29" s="28">
        <f>'5 forduló'!D32</f>
        <v>0</v>
      </c>
      <c r="I29" s="28" t="b">
        <f>'6 forduló'!D32</f>
        <v>0</v>
      </c>
      <c r="J29" s="28" t="b">
        <f>'7 forduló'!D32</f>
        <v>0</v>
      </c>
      <c r="K29" s="28" t="b">
        <f>'8 forduló'!D32</f>
        <v>0</v>
      </c>
      <c r="L29" s="28" t="b">
        <f>'9 forduló'!D32</f>
        <v>0</v>
      </c>
      <c r="M29" s="21">
        <f>SUM(D29:L29)</f>
        <v>1</v>
      </c>
      <c r="N29" s="315"/>
      <c r="P29" s="309"/>
      <c r="Q29" s="73" t="str">
        <f>C49</f>
        <v>Blahota Marcell</v>
      </c>
      <c r="R29" s="75">
        <f aca="true" t="shared" si="16" ref="R29:AA29">D49</f>
        <v>1</v>
      </c>
      <c r="S29" s="75">
        <f t="shared" si="16"/>
        <v>1</v>
      </c>
      <c r="T29" s="75">
        <f t="shared" si="16"/>
        <v>0</v>
      </c>
      <c r="U29" s="75">
        <f t="shared" si="16"/>
        <v>1</v>
      </c>
      <c r="V29" s="75">
        <f t="shared" si="16"/>
        <v>1</v>
      </c>
      <c r="W29" s="75" t="b">
        <f t="shared" si="16"/>
        <v>0</v>
      </c>
      <c r="X29" s="75" t="b">
        <f t="shared" si="16"/>
        <v>0</v>
      </c>
      <c r="Y29" s="75" t="b">
        <f t="shared" si="16"/>
        <v>0</v>
      </c>
      <c r="Z29" s="75" t="b">
        <f t="shared" si="16"/>
        <v>0</v>
      </c>
      <c r="AA29" s="109">
        <f t="shared" si="16"/>
        <v>4</v>
      </c>
      <c r="AB29" s="299"/>
      <c r="AC29" s="110">
        <f t="shared" si="8"/>
        <v>4.0012500192</v>
      </c>
      <c r="AD29" s="78" t="str">
        <f t="shared" si="9"/>
        <v>Blahota Marcell</v>
      </c>
      <c r="AE29" s="220" t="str">
        <f>C47</f>
        <v>5cs. Apáczai</v>
      </c>
      <c r="AF29"/>
      <c r="AG29" s="99">
        <f t="shared" si="10"/>
        <v>3</v>
      </c>
      <c r="AH29" s="99" t="s">
        <v>18</v>
      </c>
      <c r="AI29" s="219" t="str">
        <f>#VALUE!</f>
        <v>Várnagy Csaba</v>
      </c>
      <c r="AJ29" s="219">
        <f>#VALUE!</f>
        <v>1.5007500196</v>
      </c>
      <c r="AK29" s="219" t="str">
        <f>#VALUE!</f>
        <v>3cs. Móra "A"</v>
      </c>
      <c r="AL29" t="str">
        <f t="shared" si="6"/>
        <v>0</v>
      </c>
    </row>
    <row r="30" spans="1:38" ht="14.25" thickBot="1" thickTop="1">
      <c r="A30" s="304"/>
      <c r="B30" s="2" t="s">
        <v>5</v>
      </c>
      <c r="C30" s="250" t="s">
        <v>180</v>
      </c>
      <c r="D30" s="26">
        <f>'1 forduló'!D33</f>
        <v>1</v>
      </c>
      <c r="E30" s="27">
        <f>'2 forduló'!D33</f>
        <v>0</v>
      </c>
      <c r="F30" s="28">
        <f>'3 forduló'!D33</f>
        <v>0</v>
      </c>
      <c r="G30" s="28">
        <f>'4 forduló'!D33</f>
        <v>0</v>
      </c>
      <c r="H30" s="28">
        <f>'5 forduló'!D33</f>
        <v>0</v>
      </c>
      <c r="I30" s="28" t="b">
        <f>'6 forduló'!D33</f>
        <v>0</v>
      </c>
      <c r="J30" s="28" t="b">
        <f>'7 forduló'!D33</f>
        <v>0</v>
      </c>
      <c r="K30" s="28" t="b">
        <f>'8 forduló'!D33</f>
        <v>0</v>
      </c>
      <c r="L30" s="28" t="b">
        <f>'9 forduló'!D33</f>
        <v>0</v>
      </c>
      <c r="M30" s="21">
        <f>SUM(D30:L30)</f>
        <v>1</v>
      </c>
      <c r="N30" s="315"/>
      <c r="P30" s="309"/>
      <c r="Q30" s="73" t="str">
        <f>C60</f>
        <v>Rádai Zoltán Máté</v>
      </c>
      <c r="R30" s="75">
        <f aca="true" t="shared" si="17" ref="R30:AA30">D60</f>
        <v>1</v>
      </c>
      <c r="S30" s="75">
        <f t="shared" si="17"/>
        <v>1</v>
      </c>
      <c r="T30" s="75">
        <f t="shared" si="17"/>
        <v>1</v>
      </c>
      <c r="U30" s="75">
        <f t="shared" si="17"/>
        <v>1</v>
      </c>
      <c r="V30" s="75">
        <f t="shared" si="17"/>
        <v>0.5</v>
      </c>
      <c r="W30" s="75" t="b">
        <f t="shared" si="17"/>
        <v>0</v>
      </c>
      <c r="X30" s="75" t="b">
        <f t="shared" si="17"/>
        <v>0</v>
      </c>
      <c r="Y30" s="75" t="b">
        <f t="shared" si="17"/>
        <v>0</v>
      </c>
      <c r="Z30" s="75" t="b">
        <f t="shared" si="17"/>
        <v>0</v>
      </c>
      <c r="AA30" s="109">
        <f t="shared" si="17"/>
        <v>4.5</v>
      </c>
      <c r="AB30" s="299"/>
      <c r="AC30" s="110">
        <f t="shared" si="8"/>
        <v>4.501400019</v>
      </c>
      <c r="AD30" s="78" t="str">
        <f t="shared" si="9"/>
        <v>Rádai Zoltán Máté</v>
      </c>
      <c r="AE30" s="220" t="str">
        <f>C58</f>
        <v>6cs. Arany </v>
      </c>
      <c r="AF30"/>
      <c r="AG30" s="99">
        <f t="shared" si="10"/>
        <v>1</v>
      </c>
      <c r="AH30" s="99" t="s">
        <v>21</v>
      </c>
      <c r="AI30" s="219" t="str">
        <f>#VALUE!</f>
        <v>Mészáros Márk</v>
      </c>
      <c r="AJ30" s="219">
        <f>#VALUE!</f>
        <v>1.0004500198</v>
      </c>
      <c r="AK30" s="219" t="str">
        <f>#VALUE!</f>
        <v>2cs. Szent Miklós</v>
      </c>
      <c r="AL30" t="str">
        <f t="shared" si="6"/>
        <v>0</v>
      </c>
    </row>
    <row r="31" spans="1:38" ht="14.25" thickBot="1" thickTop="1">
      <c r="A31" s="304"/>
      <c r="B31" s="2" t="s">
        <v>6</v>
      </c>
      <c r="C31" s="250" t="s">
        <v>27</v>
      </c>
      <c r="D31" s="26">
        <f>'1 forduló'!D34</f>
        <v>0</v>
      </c>
      <c r="E31" s="27">
        <f>'2 forduló'!D34</f>
        <v>0</v>
      </c>
      <c r="F31" s="28">
        <f>'3 forduló'!D34</f>
        <v>0</v>
      </c>
      <c r="G31" s="28">
        <f>'4 forduló'!D34</f>
        <v>0</v>
      </c>
      <c r="H31" s="28">
        <f>'5 forduló'!D34</f>
        <v>0</v>
      </c>
      <c r="I31" s="28" t="b">
        <f>'6 forduló'!D34</f>
        <v>0</v>
      </c>
      <c r="J31" s="28" t="b">
        <f>'7 forduló'!D34</f>
        <v>0</v>
      </c>
      <c r="K31" s="28" t="b">
        <f>'8 forduló'!D34</f>
        <v>0</v>
      </c>
      <c r="L31" s="28" t="b">
        <f>'9 forduló'!D34</f>
        <v>0</v>
      </c>
      <c r="M31" s="21">
        <f>SUM(D31:L31)</f>
        <v>0</v>
      </c>
      <c r="N31" s="315"/>
      <c r="P31" s="309"/>
      <c r="Q31" s="73" t="str">
        <f>C71</f>
        <v>Gergely Ákos</v>
      </c>
      <c r="R31" s="75">
        <f aca="true" t="shared" si="18" ref="R31:AA31">D71</f>
        <v>1</v>
      </c>
      <c r="S31" s="75">
        <f t="shared" si="18"/>
        <v>1</v>
      </c>
      <c r="T31" s="75">
        <f t="shared" si="18"/>
        <v>1</v>
      </c>
      <c r="U31" s="75">
        <f t="shared" si="18"/>
        <v>1</v>
      </c>
      <c r="V31" s="75">
        <f t="shared" si="18"/>
        <v>0.5</v>
      </c>
      <c r="W31" s="75" t="b">
        <f t="shared" si="18"/>
        <v>0</v>
      </c>
      <c r="X31" s="75" t="b">
        <f t="shared" si="18"/>
        <v>0</v>
      </c>
      <c r="Y31" s="75" t="b">
        <f t="shared" si="18"/>
        <v>0</v>
      </c>
      <c r="Z31" s="75" t="b">
        <f t="shared" si="18"/>
        <v>0</v>
      </c>
      <c r="AA31" s="109">
        <f t="shared" si="18"/>
        <v>4.5</v>
      </c>
      <c r="AB31" s="299"/>
      <c r="AC31" s="110">
        <f t="shared" si="8"/>
        <v>4.5007500188</v>
      </c>
      <c r="AD31" s="78" t="str">
        <f t="shared" si="9"/>
        <v>Gergely Ákos</v>
      </c>
      <c r="AE31" s="220" t="str">
        <f>C69</f>
        <v>7cs. Móricz</v>
      </c>
      <c r="AF31"/>
      <c r="AG31" s="99">
        <f t="shared" si="10"/>
        <v>2</v>
      </c>
      <c r="AH31" s="99" t="s">
        <v>22</v>
      </c>
      <c r="AI31" s="219" t="str">
        <f>#VALUE!</f>
        <v>Balla Dániel</v>
      </c>
      <c r="AJ31" s="219">
        <f>#VALUE!</f>
        <v>0.0007000200000000001</v>
      </c>
      <c r="AK31" s="219" t="str">
        <f>#VALUE!</f>
        <v>1.cs. Petőfi</v>
      </c>
      <c r="AL31" t="str">
        <f t="shared" si="6"/>
        <v>0</v>
      </c>
    </row>
    <row r="32" spans="1:38" ht="12.75" customHeight="1" thickBot="1" thickTop="1">
      <c r="A32" s="305"/>
      <c r="B32" s="3" t="s">
        <v>7</v>
      </c>
      <c r="C32" s="251" t="s">
        <v>28</v>
      </c>
      <c r="D32" s="26">
        <f>'1 forduló'!D35</f>
        <v>0</v>
      </c>
      <c r="E32" s="27">
        <f>'2 forduló'!D35</f>
        <v>0</v>
      </c>
      <c r="F32" s="28">
        <f>'3 forduló'!D35</f>
        <v>0</v>
      </c>
      <c r="G32" s="28">
        <f>'4 forduló'!D35</f>
        <v>0</v>
      </c>
      <c r="H32" s="28">
        <f>'5 forduló'!D35</f>
        <v>0</v>
      </c>
      <c r="I32" s="28" t="b">
        <f>'6 forduló'!D35</f>
        <v>0</v>
      </c>
      <c r="J32" s="28" t="b">
        <f>'7 forduló'!D35</f>
        <v>0</v>
      </c>
      <c r="K32" s="28" t="b">
        <f>'8 forduló'!D35</f>
        <v>0</v>
      </c>
      <c r="L32" s="28" t="b">
        <f>'9 forduló'!D35</f>
        <v>0</v>
      </c>
      <c r="M32" s="22">
        <f>SUM(D32:L32)</f>
        <v>0</v>
      </c>
      <c r="N32" s="316"/>
      <c r="P32" s="309"/>
      <c r="Q32" s="73" t="str">
        <f>C82</f>
        <v>Pethő Dávid</v>
      </c>
      <c r="R32" s="75">
        <f aca="true" t="shared" si="19" ref="R32:AA32">D82</f>
        <v>0</v>
      </c>
      <c r="S32" s="75">
        <f t="shared" si="19"/>
        <v>1</v>
      </c>
      <c r="T32" s="75">
        <f t="shared" si="19"/>
        <v>0</v>
      </c>
      <c r="U32" s="75">
        <f t="shared" si="19"/>
        <v>1</v>
      </c>
      <c r="V32" s="75">
        <f t="shared" si="19"/>
        <v>0</v>
      </c>
      <c r="W32" s="75" t="b">
        <f t="shared" si="19"/>
        <v>0</v>
      </c>
      <c r="X32" s="75" t="b">
        <f t="shared" si="19"/>
        <v>0</v>
      </c>
      <c r="Y32" s="75" t="b">
        <f t="shared" si="19"/>
        <v>0</v>
      </c>
      <c r="Z32" s="75" t="b">
        <f t="shared" si="19"/>
        <v>0</v>
      </c>
      <c r="AA32" s="109">
        <f t="shared" si="19"/>
        <v>2</v>
      </c>
      <c r="AB32" s="299"/>
      <c r="AC32" s="110">
        <f t="shared" si="8"/>
        <v>2.0011000186</v>
      </c>
      <c r="AD32" s="78" t="str">
        <f t="shared" si="9"/>
        <v>Pethő Dávid</v>
      </c>
      <c r="AE32" s="220" t="str">
        <f>C80</f>
        <v>8cs. Bethlen</v>
      </c>
      <c r="AF32"/>
      <c r="AG32" s="99">
        <f t="shared" si="10"/>
        <v>4</v>
      </c>
      <c r="AH32" s="99" t="s">
        <v>41</v>
      </c>
      <c r="AI32" s="219" t="str">
        <f>#VALUE!</f>
        <v>Soltész Hajnalka</v>
      </c>
      <c r="AJ32" s="219">
        <f>#VALUE!</f>
        <v>1.9400000000000002E-08</v>
      </c>
      <c r="AK32" s="219" t="str">
        <f>#VALUE!</f>
        <v>4cs. Régi Csillagok</v>
      </c>
      <c r="AL32" t="str">
        <f t="shared" si="6"/>
        <v>0</v>
      </c>
    </row>
    <row r="33" spans="4:38" ht="14.25" thickBot="1" thickTop="1">
      <c r="D33" s="24">
        <f>SUM(D27:D32)</f>
        <v>3</v>
      </c>
      <c r="E33" s="24">
        <f aca="true" t="shared" si="20" ref="E33:L33">SUM(E27:E32)</f>
        <v>1</v>
      </c>
      <c r="F33" s="24">
        <f t="shared" si="20"/>
        <v>0.5</v>
      </c>
      <c r="G33" s="24">
        <f t="shared" si="20"/>
        <v>1</v>
      </c>
      <c r="H33" s="24">
        <f t="shared" si="20"/>
        <v>2</v>
      </c>
      <c r="I33" s="24">
        <f t="shared" si="20"/>
        <v>0</v>
      </c>
      <c r="J33" s="24">
        <f t="shared" si="20"/>
        <v>0</v>
      </c>
      <c r="K33" s="24">
        <f t="shared" si="20"/>
        <v>0</v>
      </c>
      <c r="L33" s="24">
        <f t="shared" si="20"/>
        <v>0</v>
      </c>
      <c r="P33" s="309"/>
      <c r="Q33" s="73" t="str">
        <f>C93</f>
        <v>9-1</v>
      </c>
      <c r="R33" s="75" t="b">
        <f aca="true" t="shared" si="21" ref="R33:AA33">D93</f>
        <v>0</v>
      </c>
      <c r="S33" s="75" t="b">
        <f t="shared" si="21"/>
        <v>0</v>
      </c>
      <c r="T33" s="75" t="b">
        <f t="shared" si="21"/>
        <v>0</v>
      </c>
      <c r="U33" s="75" t="b">
        <f t="shared" si="21"/>
        <v>0</v>
      </c>
      <c r="V33" s="75" t="b">
        <f t="shared" si="21"/>
        <v>0</v>
      </c>
      <c r="W33" s="75" t="b">
        <f t="shared" si="21"/>
        <v>0</v>
      </c>
      <c r="X33" s="75" t="b">
        <f t="shared" si="21"/>
        <v>0</v>
      </c>
      <c r="Y33" s="75" t="b">
        <f t="shared" si="21"/>
        <v>0</v>
      </c>
      <c r="Z33" s="75" t="b">
        <f t="shared" si="21"/>
        <v>0</v>
      </c>
      <c r="AA33" s="109">
        <f t="shared" si="21"/>
        <v>0</v>
      </c>
      <c r="AB33" s="299"/>
      <c r="AC33" s="110">
        <f t="shared" si="8"/>
        <v>1.8400000000000006E-08</v>
      </c>
      <c r="AD33" s="78" t="str">
        <f t="shared" si="9"/>
        <v>9-1</v>
      </c>
      <c r="AE33" s="220" t="str">
        <f>C91</f>
        <v>9cs</v>
      </c>
      <c r="AF33"/>
      <c r="AG33" s="99">
        <f t="shared" si="10"/>
        <v>9</v>
      </c>
      <c r="AH33" s="99" t="s">
        <v>42</v>
      </c>
      <c r="AI33" s="219" t="str">
        <f>#VALUE!</f>
        <v>9-1</v>
      </c>
      <c r="AJ33" s="219">
        <f>#VALUE!</f>
        <v>1.8400000000000006E-08</v>
      </c>
      <c r="AK33" s="219" t="str">
        <f>#VALUE!</f>
        <v>9cs</v>
      </c>
      <c r="AL33" t="str">
        <f t="shared" si="6"/>
        <v>0</v>
      </c>
    </row>
    <row r="34" spans="4:38" ht="14.25" thickBot="1" thickTop="1">
      <c r="D34" s="46"/>
      <c r="E34" s="46"/>
      <c r="F34" s="46"/>
      <c r="G34" s="46"/>
      <c r="H34" s="46"/>
      <c r="I34" s="46"/>
      <c r="J34" s="46"/>
      <c r="K34" s="46"/>
      <c r="L34" s="46"/>
      <c r="P34" s="309"/>
      <c r="Q34" s="73" t="str">
        <f>C104</f>
        <v>10-1</v>
      </c>
      <c r="R34" s="75" t="b">
        <f aca="true" t="shared" si="22" ref="R34:AA34">D104</f>
        <v>0</v>
      </c>
      <c r="S34" s="75" t="b">
        <f t="shared" si="22"/>
        <v>0</v>
      </c>
      <c r="T34" s="75" t="b">
        <f t="shared" si="22"/>
        <v>0</v>
      </c>
      <c r="U34" s="75" t="b">
        <f t="shared" si="22"/>
        <v>0</v>
      </c>
      <c r="V34" s="75" t="b">
        <f t="shared" si="22"/>
        <v>0</v>
      </c>
      <c r="W34" s="75" t="b">
        <f t="shared" si="22"/>
        <v>0</v>
      </c>
      <c r="X34" s="75" t="b">
        <f t="shared" si="22"/>
        <v>0</v>
      </c>
      <c r="Y34" s="75" t="b">
        <f t="shared" si="22"/>
        <v>0</v>
      </c>
      <c r="Z34" s="75" t="b">
        <f t="shared" si="22"/>
        <v>0</v>
      </c>
      <c r="AA34" s="109">
        <f t="shared" si="22"/>
        <v>0</v>
      </c>
      <c r="AB34" s="299"/>
      <c r="AC34" s="110">
        <f t="shared" si="8"/>
        <v>1.8200000000000007E-08</v>
      </c>
      <c r="AD34" s="78" t="str">
        <f t="shared" si="9"/>
        <v>10-1</v>
      </c>
      <c r="AE34" s="220" t="str">
        <f>C102</f>
        <v>10cs</v>
      </c>
      <c r="AF34"/>
      <c r="AG34" s="99">
        <f t="shared" si="10"/>
        <v>10</v>
      </c>
      <c r="AH34" s="99" t="s">
        <v>121</v>
      </c>
      <c r="AI34" s="219" t="str">
        <f>#VALUE!</f>
        <v>10-1</v>
      </c>
      <c r="AJ34" s="219">
        <f>#VALUE!</f>
        <v>1.8200000000000007E-08</v>
      </c>
      <c r="AK34" s="219" t="str">
        <f>#VALUE!</f>
        <v>10cs</v>
      </c>
      <c r="AL34" t="str">
        <f t="shared" si="6"/>
        <v>0</v>
      </c>
    </row>
    <row r="35" spans="16:38" ht="14.25" thickBot="1" thickTop="1">
      <c r="P35" s="309"/>
      <c r="Q35" s="73" t="str">
        <f>C115</f>
        <v>11-1</v>
      </c>
      <c r="R35" s="75" t="b">
        <f aca="true" t="shared" si="23" ref="R35:AA35">D115</f>
        <v>0</v>
      </c>
      <c r="S35" s="75" t="b">
        <f t="shared" si="23"/>
        <v>0</v>
      </c>
      <c r="T35" s="75" t="b">
        <f t="shared" si="23"/>
        <v>0</v>
      </c>
      <c r="U35" s="75" t="b">
        <f t="shared" si="23"/>
        <v>0</v>
      </c>
      <c r="V35" s="75" t="b">
        <f t="shared" si="23"/>
        <v>0</v>
      </c>
      <c r="W35" s="75" t="b">
        <f t="shared" si="23"/>
        <v>0</v>
      </c>
      <c r="X35" s="75" t="b">
        <f t="shared" si="23"/>
        <v>0</v>
      </c>
      <c r="Y35" s="75" t="b">
        <f t="shared" si="23"/>
        <v>0</v>
      </c>
      <c r="Z35" s="75" t="b">
        <f t="shared" si="23"/>
        <v>0</v>
      </c>
      <c r="AA35" s="109">
        <f t="shared" si="23"/>
        <v>0</v>
      </c>
      <c r="AB35" s="299"/>
      <c r="AC35" s="110">
        <f t="shared" si="8"/>
        <v>1.8000000000000006E-08</v>
      </c>
      <c r="AD35" s="78" t="str">
        <f t="shared" si="9"/>
        <v>11-1</v>
      </c>
      <c r="AE35" s="220" t="str">
        <f>C113</f>
        <v>11cs</v>
      </c>
      <c r="AF35"/>
      <c r="AG35" s="99">
        <f t="shared" si="10"/>
        <v>11</v>
      </c>
      <c r="AH35" s="99" t="s">
        <v>122</v>
      </c>
      <c r="AI35" s="219" t="str">
        <f aca="true" t="shared" si="24" ref="AI35:AI44">#VALUE!</f>
        <v>11-1</v>
      </c>
      <c r="AJ35" s="219">
        <f>#VALUE!</f>
        <v>1.8000000000000006E-08</v>
      </c>
      <c r="AK35" s="219" t="str">
        <f>#VALUE!</f>
        <v>11cs</v>
      </c>
      <c r="AL35" t="str">
        <f t="shared" si="6"/>
        <v>0</v>
      </c>
    </row>
    <row r="36" spans="1:38" ht="17.25" thickBot="1" thickTop="1">
      <c r="A36" s="306" t="s">
        <v>0</v>
      </c>
      <c r="B36" s="307"/>
      <c r="C36" s="245" t="s">
        <v>181</v>
      </c>
      <c r="D36" s="311" t="s">
        <v>12</v>
      </c>
      <c r="E36" s="312"/>
      <c r="F36" s="313"/>
      <c r="G36" s="313"/>
      <c r="H36" s="313"/>
      <c r="I36" s="313"/>
      <c r="J36" s="313"/>
      <c r="K36" s="313"/>
      <c r="L36" s="313"/>
      <c r="M36" s="20" t="s">
        <v>16</v>
      </c>
      <c r="N36" s="314">
        <f>SUM(D44:L44)</f>
        <v>0</v>
      </c>
      <c r="P36" s="309"/>
      <c r="Q36" s="73" t="str">
        <f>C126</f>
        <v>12-1</v>
      </c>
      <c r="R36" s="75" t="b">
        <f aca="true" t="shared" si="25" ref="R36:AA36">D126</f>
        <v>0</v>
      </c>
      <c r="S36" s="75" t="b">
        <f t="shared" si="25"/>
        <v>0</v>
      </c>
      <c r="T36" s="75" t="b">
        <f t="shared" si="25"/>
        <v>0</v>
      </c>
      <c r="U36" s="75" t="b">
        <f t="shared" si="25"/>
        <v>0</v>
      </c>
      <c r="V36" s="75" t="b">
        <f t="shared" si="25"/>
        <v>0</v>
      </c>
      <c r="W36" s="75" t="b">
        <f t="shared" si="25"/>
        <v>0</v>
      </c>
      <c r="X36" s="75" t="b">
        <f t="shared" si="25"/>
        <v>0</v>
      </c>
      <c r="Y36" s="75" t="b">
        <f t="shared" si="25"/>
        <v>0</v>
      </c>
      <c r="Z36" s="75" t="b">
        <f t="shared" si="25"/>
        <v>0</v>
      </c>
      <c r="AA36" s="109">
        <f t="shared" si="25"/>
        <v>0</v>
      </c>
      <c r="AB36" s="299"/>
      <c r="AC36" s="110">
        <f t="shared" si="8"/>
        <v>1.7800000000000007E-08</v>
      </c>
      <c r="AD36" s="78" t="str">
        <f t="shared" si="9"/>
        <v>12-1</v>
      </c>
      <c r="AE36" s="220" t="str">
        <f>C124</f>
        <v>12cs</v>
      </c>
      <c r="AF36"/>
      <c r="AG36" s="99">
        <f t="shared" si="10"/>
        <v>12</v>
      </c>
      <c r="AH36" s="99" t="s">
        <v>123</v>
      </c>
      <c r="AI36" s="219" t="str">
        <f>#VALUE!</f>
        <v>12-1</v>
      </c>
      <c r="AJ36" s="219">
        <f>#VALUE!</f>
        <v>1.7800000000000007E-08</v>
      </c>
      <c r="AK36" s="219" t="str">
        <f>#VALUE!</f>
        <v>12cs</v>
      </c>
      <c r="AL36" t="str">
        <f t="shared" si="6"/>
        <v>0</v>
      </c>
    </row>
    <row r="37" spans="1:38" ht="12.75" customHeight="1" thickBot="1" thickTop="1">
      <c r="A37" s="303">
        <v>4</v>
      </c>
      <c r="B37" s="1"/>
      <c r="C37" s="249" t="s">
        <v>1</v>
      </c>
      <c r="D37" s="29" t="s">
        <v>13</v>
      </c>
      <c r="E37" s="30" t="s">
        <v>14</v>
      </c>
      <c r="F37" s="30" t="s">
        <v>15</v>
      </c>
      <c r="G37" s="30" t="s">
        <v>17</v>
      </c>
      <c r="H37" s="30" t="s">
        <v>18</v>
      </c>
      <c r="I37" s="30" t="s">
        <v>21</v>
      </c>
      <c r="J37" s="30" t="s">
        <v>22</v>
      </c>
      <c r="K37" s="30" t="s">
        <v>41</v>
      </c>
      <c r="L37" s="30" t="s">
        <v>42</v>
      </c>
      <c r="M37" s="39"/>
      <c r="N37" s="315"/>
      <c r="P37" s="309"/>
      <c r="Q37" s="73" t="str">
        <f>C137</f>
        <v>13-1</v>
      </c>
      <c r="R37" s="75" t="b">
        <f aca="true" t="shared" si="26" ref="R37:AA37">D137</f>
        <v>0</v>
      </c>
      <c r="S37" s="75" t="b">
        <f t="shared" si="26"/>
        <v>0</v>
      </c>
      <c r="T37" s="75" t="b">
        <f t="shared" si="26"/>
        <v>0</v>
      </c>
      <c r="U37" s="75" t="b">
        <f t="shared" si="26"/>
        <v>0</v>
      </c>
      <c r="V37" s="75" t="b">
        <f t="shared" si="26"/>
        <v>0</v>
      </c>
      <c r="W37" s="75" t="b">
        <f t="shared" si="26"/>
        <v>0</v>
      </c>
      <c r="X37" s="75" t="b">
        <f t="shared" si="26"/>
        <v>0</v>
      </c>
      <c r="Y37" s="75" t="b">
        <f t="shared" si="26"/>
        <v>0</v>
      </c>
      <c r="Z37" s="75" t="b">
        <f t="shared" si="26"/>
        <v>0</v>
      </c>
      <c r="AA37" s="109">
        <f t="shared" si="26"/>
        <v>0</v>
      </c>
      <c r="AB37" s="299"/>
      <c r="AC37" s="110">
        <f t="shared" si="8"/>
        <v>1.760000000000001E-08</v>
      </c>
      <c r="AD37" s="78" t="str">
        <f t="shared" si="9"/>
        <v>13-1</v>
      </c>
      <c r="AE37" s="220" t="str">
        <f>C135</f>
        <v>13cs</v>
      </c>
      <c r="AF37"/>
      <c r="AG37" s="99">
        <f t="shared" si="10"/>
        <v>13</v>
      </c>
      <c r="AH37" s="99" t="s">
        <v>124</v>
      </c>
      <c r="AI37" s="219" t="str">
        <f>#VALUE!</f>
        <v>13-1</v>
      </c>
      <c r="AJ37" s="219">
        <f>#VALUE!</f>
        <v>1.760000000000001E-08</v>
      </c>
      <c r="AK37" s="219" t="str">
        <f>#VALUE!</f>
        <v>13cs</v>
      </c>
      <c r="AL37" t="str">
        <f t="shared" si="6"/>
        <v>0</v>
      </c>
    </row>
    <row r="38" spans="1:38" ht="12.75" customHeight="1" thickBot="1" thickTop="1">
      <c r="A38" s="304"/>
      <c r="B38" s="2" t="s">
        <v>2</v>
      </c>
      <c r="C38" s="250" t="s">
        <v>182</v>
      </c>
      <c r="D38" s="26">
        <f>'1 forduló'!D41</f>
        <v>0</v>
      </c>
      <c r="E38" s="27">
        <f>'2 forduló'!D41</f>
        <v>0</v>
      </c>
      <c r="F38" s="28">
        <f>'3 forduló'!D41</f>
        <v>0</v>
      </c>
      <c r="G38" s="28">
        <f>'4 forduló'!D41</f>
        <v>0</v>
      </c>
      <c r="H38" s="28">
        <f>'5 forduló'!D41</f>
        <v>0</v>
      </c>
      <c r="I38" s="28" t="b">
        <f>'6 forduló'!D41</f>
        <v>0</v>
      </c>
      <c r="J38" s="28" t="b">
        <f>'7 forduló'!D41</f>
        <v>0</v>
      </c>
      <c r="K38" s="28" t="b">
        <f>'8 forduló'!D41</f>
        <v>0</v>
      </c>
      <c r="L38" s="28" t="b">
        <f>'9 forduló'!D41</f>
        <v>0</v>
      </c>
      <c r="M38" s="40">
        <f>SUM(D38:L38)</f>
        <v>0</v>
      </c>
      <c r="N38" s="315"/>
      <c r="P38" s="309"/>
      <c r="Q38" s="73" t="str">
        <f>C148</f>
        <v>14-1</v>
      </c>
      <c r="R38" s="75" t="b">
        <f aca="true" t="shared" si="27" ref="R38:AA38">D148</f>
        <v>0</v>
      </c>
      <c r="S38" s="75" t="b">
        <f t="shared" si="27"/>
        <v>0</v>
      </c>
      <c r="T38" s="75" t="b">
        <f t="shared" si="27"/>
        <v>0</v>
      </c>
      <c r="U38" s="75" t="b">
        <f t="shared" si="27"/>
        <v>0</v>
      </c>
      <c r="V38" s="75" t="b">
        <f t="shared" si="27"/>
        <v>0</v>
      </c>
      <c r="W38" s="75" t="b">
        <f t="shared" si="27"/>
        <v>0</v>
      </c>
      <c r="X38" s="75" t="b">
        <f t="shared" si="27"/>
        <v>0</v>
      </c>
      <c r="Y38" s="75" t="b">
        <f t="shared" si="27"/>
        <v>0</v>
      </c>
      <c r="Z38" s="75" t="b">
        <f t="shared" si="27"/>
        <v>0</v>
      </c>
      <c r="AA38" s="109">
        <f t="shared" si="27"/>
        <v>0</v>
      </c>
      <c r="AB38" s="299"/>
      <c r="AC38" s="110">
        <f t="shared" si="8"/>
        <v>1.7400000000000007E-08</v>
      </c>
      <c r="AD38" s="78" t="str">
        <f t="shared" si="9"/>
        <v>14-1</v>
      </c>
      <c r="AE38" s="220" t="str">
        <f>C146</f>
        <v>14cs</v>
      </c>
      <c r="AF38"/>
      <c r="AG38" s="99">
        <f t="shared" si="10"/>
        <v>14</v>
      </c>
      <c r="AH38" s="99" t="s">
        <v>125</v>
      </c>
      <c r="AI38" s="219" t="str">
        <f>#VALUE!</f>
        <v>14-1</v>
      </c>
      <c r="AJ38" s="219">
        <f>#VALUE!</f>
        <v>1.7400000000000007E-08</v>
      </c>
      <c r="AK38" s="219" t="str">
        <f>#VALUE!</f>
        <v>14cs</v>
      </c>
      <c r="AL38" t="str">
        <f t="shared" si="6"/>
        <v>0</v>
      </c>
    </row>
    <row r="39" spans="1:38" ht="12.75" customHeight="1" thickBot="1" thickTop="1">
      <c r="A39" s="304"/>
      <c r="B39" s="2" t="s">
        <v>3</v>
      </c>
      <c r="C39" s="250" t="s">
        <v>208</v>
      </c>
      <c r="D39" s="26">
        <f>'1 forduló'!D42</f>
        <v>0</v>
      </c>
      <c r="E39" s="27">
        <f>'2 forduló'!D42</f>
        <v>0</v>
      </c>
      <c r="F39" s="28">
        <f>'3 forduló'!D42</f>
        <v>0</v>
      </c>
      <c r="G39" s="28">
        <f>'4 forduló'!D42</f>
        <v>0</v>
      </c>
      <c r="H39" s="28">
        <f>'5 forduló'!D42</f>
        <v>0</v>
      </c>
      <c r="I39" s="28" t="b">
        <f>'6 forduló'!D42</f>
        <v>0</v>
      </c>
      <c r="J39" s="28" t="b">
        <f>'7 forduló'!D42</f>
        <v>0</v>
      </c>
      <c r="K39" s="28" t="b">
        <f>'8 forduló'!D42</f>
        <v>0</v>
      </c>
      <c r="L39" s="28" t="b">
        <f>'9 forduló'!D42</f>
        <v>0</v>
      </c>
      <c r="M39" s="21">
        <f>SUM(D39:L39)</f>
        <v>0</v>
      </c>
      <c r="N39" s="315"/>
      <c r="P39" s="309"/>
      <c r="Q39" s="73" t="str">
        <f>C159</f>
        <v>15-1</v>
      </c>
      <c r="R39" s="75" t="b">
        <f aca="true" t="shared" si="28" ref="R39:AA39">D159</f>
        <v>0</v>
      </c>
      <c r="S39" s="75" t="b">
        <f t="shared" si="28"/>
        <v>0</v>
      </c>
      <c r="T39" s="75" t="b">
        <f t="shared" si="28"/>
        <v>0</v>
      </c>
      <c r="U39" s="75" t="b">
        <f t="shared" si="28"/>
        <v>0</v>
      </c>
      <c r="V39" s="75" t="b">
        <f t="shared" si="28"/>
        <v>0</v>
      </c>
      <c r="W39" s="75" t="b">
        <f t="shared" si="28"/>
        <v>0</v>
      </c>
      <c r="X39" s="75" t="b">
        <f t="shared" si="28"/>
        <v>0</v>
      </c>
      <c r="Y39" s="75" t="b">
        <f t="shared" si="28"/>
        <v>0</v>
      </c>
      <c r="Z39" s="75" t="b">
        <f t="shared" si="28"/>
        <v>0</v>
      </c>
      <c r="AA39" s="109">
        <f t="shared" si="28"/>
        <v>0</v>
      </c>
      <c r="AB39" s="299"/>
      <c r="AC39" s="110">
        <f t="shared" si="8"/>
        <v>1.720000000000001E-08</v>
      </c>
      <c r="AD39" s="78" t="str">
        <f t="shared" si="9"/>
        <v>15-1</v>
      </c>
      <c r="AE39" s="220" t="str">
        <f>C157</f>
        <v>15cs</v>
      </c>
      <c r="AF39"/>
      <c r="AG39" s="99">
        <f t="shared" si="10"/>
        <v>15</v>
      </c>
      <c r="AH39" s="99" t="s">
        <v>126</v>
      </c>
      <c r="AI39" s="219" t="str">
        <f>#VALUE!</f>
        <v>15-1</v>
      </c>
      <c r="AJ39" s="219">
        <f>#VALUE!</f>
        <v>1.720000000000001E-08</v>
      </c>
      <c r="AK39" s="219" t="str">
        <f>#VALUE!</f>
        <v>15cs</v>
      </c>
      <c r="AL39" t="str">
        <f t="shared" si="6"/>
        <v>0</v>
      </c>
    </row>
    <row r="40" spans="1:38" ht="12.75" customHeight="1" thickBot="1" thickTop="1">
      <c r="A40" s="304"/>
      <c r="B40" s="2" t="s">
        <v>4</v>
      </c>
      <c r="C40" s="250" t="s">
        <v>204</v>
      </c>
      <c r="D40" s="26">
        <f>'1 forduló'!D43</f>
        <v>0</v>
      </c>
      <c r="E40" s="27">
        <f>'2 forduló'!D43</f>
        <v>0</v>
      </c>
      <c r="F40" s="28">
        <f>'3 forduló'!D43</f>
        <v>0</v>
      </c>
      <c r="G40" s="28">
        <f>'4 forduló'!D43</f>
        <v>0</v>
      </c>
      <c r="H40" s="28">
        <f>'5 forduló'!D43</f>
        <v>0</v>
      </c>
      <c r="I40" s="28" t="b">
        <f>'6 forduló'!D43</f>
        <v>0</v>
      </c>
      <c r="J40" s="28" t="b">
        <f>'7 forduló'!D43</f>
        <v>0</v>
      </c>
      <c r="K40" s="28" t="b">
        <f>'8 forduló'!D43</f>
        <v>0</v>
      </c>
      <c r="L40" s="28" t="b">
        <f>'9 forduló'!D43</f>
        <v>0</v>
      </c>
      <c r="M40" s="21">
        <f>SUM(D40:L40)</f>
        <v>0</v>
      </c>
      <c r="N40" s="315"/>
      <c r="P40" s="309"/>
      <c r="Q40" s="73" t="str">
        <f>C170</f>
        <v>16-1</v>
      </c>
      <c r="R40" s="75" t="b">
        <f aca="true" t="shared" si="29" ref="R40:AA40">D170</f>
        <v>0</v>
      </c>
      <c r="S40" s="75" t="b">
        <f t="shared" si="29"/>
        <v>0</v>
      </c>
      <c r="T40" s="75" t="b">
        <f t="shared" si="29"/>
        <v>0</v>
      </c>
      <c r="U40" s="75" t="b">
        <f t="shared" si="29"/>
        <v>0</v>
      </c>
      <c r="V40" s="75" t="b">
        <f t="shared" si="29"/>
        <v>0</v>
      </c>
      <c r="W40" s="75" t="b">
        <f t="shared" si="29"/>
        <v>0</v>
      </c>
      <c r="X40" s="75" t="b">
        <f t="shared" si="29"/>
        <v>0</v>
      </c>
      <c r="Y40" s="75" t="b">
        <f t="shared" si="29"/>
        <v>0</v>
      </c>
      <c r="Z40" s="75" t="b">
        <f t="shared" si="29"/>
        <v>0</v>
      </c>
      <c r="AA40" s="109">
        <f t="shared" si="29"/>
        <v>0</v>
      </c>
      <c r="AB40" s="299"/>
      <c r="AC40" s="110">
        <f t="shared" si="8"/>
        <v>1.700000000000001E-08</v>
      </c>
      <c r="AD40" s="78" t="str">
        <f t="shared" si="9"/>
        <v>16-1</v>
      </c>
      <c r="AE40" s="220" t="str">
        <f>C168</f>
        <v>16cs</v>
      </c>
      <c r="AF40"/>
      <c r="AG40" s="99">
        <f t="shared" si="10"/>
        <v>16</v>
      </c>
      <c r="AH40" s="99" t="s">
        <v>127</v>
      </c>
      <c r="AI40" s="219" t="str">
        <f>#VALUE!</f>
        <v>16-1</v>
      </c>
      <c r="AJ40" s="219">
        <f>#VALUE!</f>
        <v>1.700000000000001E-08</v>
      </c>
      <c r="AK40" s="219" t="str">
        <f>#VALUE!</f>
        <v>16cs</v>
      </c>
      <c r="AL40" t="str">
        <f t="shared" si="6"/>
        <v>0</v>
      </c>
    </row>
    <row r="41" spans="1:38" ht="12.75" customHeight="1" thickBot="1" thickTop="1">
      <c r="A41" s="304"/>
      <c r="B41" s="2" t="s">
        <v>5</v>
      </c>
      <c r="C41" s="250" t="s">
        <v>207</v>
      </c>
      <c r="D41" s="26">
        <f>'1 forduló'!D44</f>
        <v>0</v>
      </c>
      <c r="E41" s="27">
        <f>'2 forduló'!D44</f>
        <v>0</v>
      </c>
      <c r="F41" s="28">
        <f>'3 forduló'!D44</f>
        <v>0</v>
      </c>
      <c r="G41" s="28">
        <f>'4 forduló'!D44</f>
        <v>0</v>
      </c>
      <c r="H41" s="28">
        <f>'5 forduló'!D44</f>
        <v>0</v>
      </c>
      <c r="I41" s="28" t="b">
        <f>'6 forduló'!D44</f>
        <v>0</v>
      </c>
      <c r="J41" s="28" t="b">
        <f>'7 forduló'!D44</f>
        <v>0</v>
      </c>
      <c r="K41" s="28" t="b">
        <f>'8 forduló'!D44</f>
        <v>0</v>
      </c>
      <c r="L41" s="28" t="b">
        <f>'9 forduló'!D44</f>
        <v>0</v>
      </c>
      <c r="M41" s="21">
        <f>SUM(D41:L41)</f>
        <v>0</v>
      </c>
      <c r="N41" s="315"/>
      <c r="P41" s="309"/>
      <c r="Q41" s="73" t="str">
        <f>C181</f>
        <v>17-1</v>
      </c>
      <c r="R41" s="75" t="b">
        <f aca="true" t="shared" si="30" ref="R41:AA41">D181</f>
        <v>0</v>
      </c>
      <c r="S41" s="75" t="b">
        <f t="shared" si="30"/>
        <v>0</v>
      </c>
      <c r="T41" s="75" t="b">
        <f t="shared" si="30"/>
        <v>0</v>
      </c>
      <c r="U41" s="75" t="b">
        <f t="shared" si="30"/>
        <v>0</v>
      </c>
      <c r="V41" s="75" t="b">
        <f t="shared" si="30"/>
        <v>0</v>
      </c>
      <c r="W41" s="75" t="b">
        <f t="shared" si="30"/>
        <v>0</v>
      </c>
      <c r="X41" s="75" t="b">
        <f t="shared" si="30"/>
        <v>0</v>
      </c>
      <c r="Y41" s="75" t="b">
        <f t="shared" si="30"/>
        <v>0</v>
      </c>
      <c r="Z41" s="75" t="b">
        <f t="shared" si="30"/>
        <v>0</v>
      </c>
      <c r="AA41" s="109">
        <f t="shared" si="30"/>
        <v>0</v>
      </c>
      <c r="AB41" s="299"/>
      <c r="AC41" s="110">
        <f t="shared" si="8"/>
        <v>1.680000000000001E-08</v>
      </c>
      <c r="AD41" s="78" t="str">
        <f t="shared" si="9"/>
        <v>17-1</v>
      </c>
      <c r="AE41" s="220" t="str">
        <f>C179</f>
        <v>17cs</v>
      </c>
      <c r="AF41"/>
      <c r="AG41" s="99">
        <f t="shared" si="10"/>
        <v>17</v>
      </c>
      <c r="AH41" s="99" t="s">
        <v>128</v>
      </c>
      <c r="AI41" s="219" t="str">
        <f>#VALUE!</f>
        <v>17-1</v>
      </c>
      <c r="AJ41" s="219">
        <f>#VALUE!</f>
        <v>1.680000000000001E-08</v>
      </c>
      <c r="AK41" s="219" t="str">
        <f>#VALUE!</f>
        <v>17cs</v>
      </c>
      <c r="AL41" t="str">
        <f t="shared" si="6"/>
        <v>0</v>
      </c>
    </row>
    <row r="42" spans="1:38" ht="12.75" customHeight="1" thickBot="1" thickTop="1">
      <c r="A42" s="304"/>
      <c r="B42" s="2" t="s">
        <v>6</v>
      </c>
      <c r="C42" s="250" t="s">
        <v>29</v>
      </c>
      <c r="D42" s="26">
        <f>'1 forduló'!D45</f>
        <v>0</v>
      </c>
      <c r="E42" s="27">
        <f>'2 forduló'!D45</f>
        <v>0</v>
      </c>
      <c r="F42" s="28">
        <f>'3 forduló'!D45</f>
        <v>0</v>
      </c>
      <c r="G42" s="28">
        <f>'4 forduló'!D45</f>
        <v>0</v>
      </c>
      <c r="H42" s="28">
        <f>'5 forduló'!D45</f>
        <v>0</v>
      </c>
      <c r="I42" s="28" t="b">
        <f>'6 forduló'!D45</f>
        <v>0</v>
      </c>
      <c r="J42" s="28" t="b">
        <f>'7 forduló'!D45</f>
        <v>0</v>
      </c>
      <c r="K42" s="28" t="b">
        <f>'8 forduló'!D45</f>
        <v>0</v>
      </c>
      <c r="L42" s="28" t="b">
        <f>'9 forduló'!D45</f>
        <v>0</v>
      </c>
      <c r="M42" s="21">
        <f>SUM(D42:L42)</f>
        <v>0</v>
      </c>
      <c r="N42" s="315"/>
      <c r="P42" s="309"/>
      <c r="Q42" s="73" t="str">
        <f>C192</f>
        <v>18-1</v>
      </c>
      <c r="R42" s="75" t="b">
        <f aca="true" t="shared" si="31" ref="R42:AA42">D192</f>
        <v>0</v>
      </c>
      <c r="S42" s="75" t="b">
        <f t="shared" si="31"/>
        <v>0</v>
      </c>
      <c r="T42" s="75" t="b">
        <f t="shared" si="31"/>
        <v>0</v>
      </c>
      <c r="U42" s="75" t="b">
        <f t="shared" si="31"/>
        <v>0</v>
      </c>
      <c r="V42" s="75" t="b">
        <f t="shared" si="31"/>
        <v>0</v>
      </c>
      <c r="W42" s="75" t="b">
        <f t="shared" si="31"/>
        <v>0</v>
      </c>
      <c r="X42" s="75" t="b">
        <f t="shared" si="31"/>
        <v>0</v>
      </c>
      <c r="Y42" s="75" t="b">
        <f t="shared" si="31"/>
        <v>0</v>
      </c>
      <c r="Z42" s="75" t="b">
        <f t="shared" si="31"/>
        <v>0</v>
      </c>
      <c r="AA42" s="109">
        <f t="shared" si="31"/>
        <v>0</v>
      </c>
      <c r="AB42" s="299"/>
      <c r="AC42" s="110">
        <f t="shared" si="8"/>
        <v>1.660000000000001E-08</v>
      </c>
      <c r="AD42" s="78" t="str">
        <f t="shared" si="9"/>
        <v>18-1</v>
      </c>
      <c r="AE42" s="220" t="str">
        <f>C190</f>
        <v>18cs</v>
      </c>
      <c r="AF42"/>
      <c r="AG42" s="99">
        <f t="shared" si="10"/>
        <v>18</v>
      </c>
      <c r="AH42" s="99" t="s">
        <v>129</v>
      </c>
      <c r="AI42" s="219" t="str">
        <f>#VALUE!</f>
        <v>18-1</v>
      </c>
      <c r="AJ42" s="219">
        <f>#VALUE!</f>
        <v>1.660000000000001E-08</v>
      </c>
      <c r="AK42" s="219" t="str">
        <f>#VALUE!</f>
        <v>18cs</v>
      </c>
      <c r="AL42" t="str">
        <f t="shared" si="6"/>
        <v>0</v>
      </c>
    </row>
    <row r="43" spans="1:38" ht="12.75" customHeight="1" thickBot="1" thickTop="1">
      <c r="A43" s="305"/>
      <c r="B43" s="3" t="s">
        <v>7</v>
      </c>
      <c r="C43" s="251" t="s">
        <v>30</v>
      </c>
      <c r="D43" s="26">
        <f>'1 forduló'!D46</f>
        <v>0</v>
      </c>
      <c r="E43" s="27">
        <f>'2 forduló'!D46</f>
        <v>0</v>
      </c>
      <c r="F43" s="28">
        <f>'3 forduló'!D46</f>
        <v>0</v>
      </c>
      <c r="G43" s="28">
        <f>'4 forduló'!D46</f>
        <v>0</v>
      </c>
      <c r="H43" s="28">
        <f>'5 forduló'!D46</f>
        <v>0</v>
      </c>
      <c r="I43" s="28" t="b">
        <f>'6 forduló'!D46</f>
        <v>0</v>
      </c>
      <c r="J43" s="28" t="b">
        <f>'7 forduló'!D46</f>
        <v>0</v>
      </c>
      <c r="K43" s="28" t="b">
        <f>'8 forduló'!D46</f>
        <v>0</v>
      </c>
      <c r="L43" s="28" t="b">
        <f>'9 forduló'!D46</f>
        <v>0</v>
      </c>
      <c r="M43" s="22">
        <f>SUM(D43:L43)</f>
        <v>0</v>
      </c>
      <c r="N43" s="316"/>
      <c r="P43" s="309"/>
      <c r="Q43" s="73" t="str">
        <f>C203</f>
        <v>19-1</v>
      </c>
      <c r="R43" s="75" t="b">
        <f aca="true" t="shared" si="32" ref="R43:AA43">D203</f>
        <v>0</v>
      </c>
      <c r="S43" s="75" t="b">
        <f t="shared" si="32"/>
        <v>0</v>
      </c>
      <c r="T43" s="75" t="b">
        <f t="shared" si="32"/>
        <v>0</v>
      </c>
      <c r="U43" s="75" t="b">
        <f t="shared" si="32"/>
        <v>0</v>
      </c>
      <c r="V43" s="75" t="b">
        <f t="shared" si="32"/>
        <v>0</v>
      </c>
      <c r="W43" s="75" t="b">
        <f t="shared" si="32"/>
        <v>0</v>
      </c>
      <c r="X43" s="75" t="b">
        <f t="shared" si="32"/>
        <v>0</v>
      </c>
      <c r="Y43" s="75" t="b">
        <f t="shared" si="32"/>
        <v>0</v>
      </c>
      <c r="Z43" s="75" t="b">
        <f t="shared" si="32"/>
        <v>0</v>
      </c>
      <c r="AA43" s="109">
        <f t="shared" si="32"/>
        <v>0</v>
      </c>
      <c r="AB43" s="299"/>
      <c r="AC43" s="110">
        <f t="shared" si="8"/>
        <v>1.640000000000001E-08</v>
      </c>
      <c r="AD43" s="78" t="str">
        <f t="shared" si="9"/>
        <v>19-1</v>
      </c>
      <c r="AE43" s="220" t="str">
        <f>C201</f>
        <v>19cs</v>
      </c>
      <c r="AF43"/>
      <c r="AG43" s="99">
        <f t="shared" si="10"/>
        <v>19</v>
      </c>
      <c r="AH43" s="99" t="s">
        <v>130</v>
      </c>
      <c r="AI43" s="219" t="str">
        <f>#VALUE!</f>
        <v>19-1</v>
      </c>
      <c r="AJ43" s="219">
        <f>#VALUE!</f>
        <v>1.640000000000001E-08</v>
      </c>
      <c r="AK43" s="219" t="str">
        <f>#VALUE!</f>
        <v>19cs</v>
      </c>
      <c r="AL43" t="str">
        <f t="shared" si="6"/>
        <v>0</v>
      </c>
    </row>
    <row r="44" spans="4:38" ht="14.25" thickBot="1" thickTop="1">
      <c r="D44" s="24">
        <f>SUM(D38:D43)</f>
        <v>0</v>
      </c>
      <c r="E44" s="24">
        <f aca="true" t="shared" si="33" ref="E44:L44">SUM(E38:E43)</f>
        <v>0</v>
      </c>
      <c r="F44" s="24">
        <f t="shared" si="33"/>
        <v>0</v>
      </c>
      <c r="G44" s="24">
        <f t="shared" si="33"/>
        <v>0</v>
      </c>
      <c r="H44" s="24">
        <f t="shared" si="33"/>
        <v>0</v>
      </c>
      <c r="I44" s="24">
        <f t="shared" si="33"/>
        <v>0</v>
      </c>
      <c r="J44" s="24">
        <f t="shared" si="33"/>
        <v>0</v>
      </c>
      <c r="K44" s="24">
        <f t="shared" si="33"/>
        <v>0</v>
      </c>
      <c r="L44" s="24">
        <f t="shared" si="33"/>
        <v>0</v>
      </c>
      <c r="P44" s="310"/>
      <c r="Q44" s="73" t="str">
        <f>C214</f>
        <v>120-1</v>
      </c>
      <c r="R44" s="75" t="b">
        <f aca="true" t="shared" si="34" ref="R44:AA44">D214</f>
        <v>0</v>
      </c>
      <c r="S44" s="75" t="b">
        <f t="shared" si="34"/>
        <v>0</v>
      </c>
      <c r="T44" s="75" t="b">
        <f t="shared" si="34"/>
        <v>0</v>
      </c>
      <c r="U44" s="75" t="b">
        <f t="shared" si="34"/>
        <v>0</v>
      </c>
      <c r="V44" s="75" t="b">
        <f t="shared" si="34"/>
        <v>0</v>
      </c>
      <c r="W44" s="75" t="b">
        <f t="shared" si="34"/>
        <v>0</v>
      </c>
      <c r="X44" s="75" t="b">
        <f t="shared" si="34"/>
        <v>0</v>
      </c>
      <c r="Y44" s="75" t="b">
        <f t="shared" si="34"/>
        <v>0</v>
      </c>
      <c r="Z44" s="75" t="b">
        <f t="shared" si="34"/>
        <v>0</v>
      </c>
      <c r="AA44" s="109">
        <f t="shared" si="34"/>
        <v>0</v>
      </c>
      <c r="AB44" s="300"/>
      <c r="AC44" s="110">
        <f t="shared" si="8"/>
        <v>1.6200000000000013E-08</v>
      </c>
      <c r="AD44" s="90" t="str">
        <f t="shared" si="9"/>
        <v>120-1</v>
      </c>
      <c r="AE44" s="226" t="str">
        <f>C212</f>
        <v>20cs</v>
      </c>
      <c r="AF44"/>
      <c r="AG44" s="99">
        <f t="shared" si="10"/>
        <v>20</v>
      </c>
      <c r="AH44" s="99" t="s">
        <v>131</v>
      </c>
      <c r="AI44" s="219" t="str">
        <f>#VALUE!</f>
        <v>120-1</v>
      </c>
      <c r="AJ44" s="219">
        <f>#VALUE!</f>
        <v>1.6200000000000013E-08</v>
      </c>
      <c r="AK44" s="219" t="str">
        <f>#VALUE!</f>
        <v>20cs</v>
      </c>
      <c r="AL44" t="str">
        <f t="shared" si="6"/>
        <v>0</v>
      </c>
    </row>
    <row r="45" spans="16:38" ht="14.25" thickBot="1" thickTop="1">
      <c r="P45" s="301" t="s">
        <v>147</v>
      </c>
      <c r="Q45" s="73" t="str">
        <f>C6</f>
        <v>Molnár Krisztina</v>
      </c>
      <c r="R45" s="73">
        <f aca="true" t="shared" si="35" ref="R45:AA45">D6</f>
        <v>0</v>
      </c>
      <c r="S45" s="73">
        <f t="shared" si="35"/>
        <v>1</v>
      </c>
      <c r="T45" s="73">
        <f t="shared" si="35"/>
        <v>0.5</v>
      </c>
      <c r="U45" s="73">
        <f t="shared" si="35"/>
        <v>0</v>
      </c>
      <c r="V45" s="73">
        <f t="shared" si="35"/>
        <v>0</v>
      </c>
      <c r="W45" s="73" t="b">
        <f t="shared" si="35"/>
        <v>0</v>
      </c>
      <c r="X45" s="73" t="b">
        <f t="shared" si="35"/>
        <v>0</v>
      </c>
      <c r="Y45" s="73" t="b">
        <f t="shared" si="35"/>
        <v>0</v>
      </c>
      <c r="Z45" s="73" t="b">
        <f t="shared" si="35"/>
        <v>0</v>
      </c>
      <c r="AA45" s="109">
        <f t="shared" si="35"/>
        <v>1.5</v>
      </c>
      <c r="AB45" s="298" t="s">
        <v>147</v>
      </c>
      <c r="AC45" s="112">
        <f>AA45+(Q3/10000)</f>
        <v>1.50070002</v>
      </c>
      <c r="AD45" s="86" t="str">
        <f t="shared" si="9"/>
        <v>Molnár Krisztina</v>
      </c>
      <c r="AE45" s="221" t="str">
        <f>AE25</f>
        <v>1.cs. Petőfi</v>
      </c>
      <c r="AF45"/>
      <c r="AG45" s="227">
        <f>_xlfn.RANK.EQ(AC45,$AC$45:$AC$64,0)</f>
        <v>5</v>
      </c>
      <c r="AH45" s="227" t="s">
        <v>13</v>
      </c>
      <c r="AI45" s="228" t="str">
        <f>#VALUE!</f>
        <v>Nagy Kitti</v>
      </c>
      <c r="AJ45" s="228">
        <f>#VALUE!</f>
        <v>4.0011000186</v>
      </c>
      <c r="AK45" s="228" t="str">
        <f>#VALUE!</f>
        <v>8cs. Bethlen</v>
      </c>
      <c r="AL45" t="str">
        <f t="shared" si="6"/>
        <v>0</v>
      </c>
    </row>
    <row r="46" spans="16:38" ht="14.25" thickBot="1" thickTop="1">
      <c r="P46" s="301"/>
      <c r="Q46" s="73" t="str">
        <f>C17</f>
        <v>Hajós Eszter</v>
      </c>
      <c r="R46" s="73">
        <f aca="true" t="shared" si="36" ref="R46:AA46">D17</f>
        <v>0</v>
      </c>
      <c r="S46" s="73">
        <f t="shared" si="36"/>
        <v>0</v>
      </c>
      <c r="T46" s="73">
        <f t="shared" si="36"/>
        <v>0.5</v>
      </c>
      <c r="U46" s="73">
        <f t="shared" si="36"/>
        <v>1</v>
      </c>
      <c r="V46" s="73">
        <f t="shared" si="36"/>
        <v>0</v>
      </c>
      <c r="W46" s="73" t="b">
        <f t="shared" si="36"/>
        <v>0</v>
      </c>
      <c r="X46" s="73" t="b">
        <f t="shared" si="36"/>
        <v>0</v>
      </c>
      <c r="Y46" s="73" t="b">
        <f t="shared" si="36"/>
        <v>0</v>
      </c>
      <c r="Z46" s="73" t="b">
        <f t="shared" si="36"/>
        <v>0</v>
      </c>
      <c r="AA46" s="109">
        <f t="shared" si="36"/>
        <v>1.5</v>
      </c>
      <c r="AB46" s="299"/>
      <c r="AC46" s="112">
        <f aca="true" t="shared" si="37" ref="AC46:AC64">AA46+(Q4/10000)</f>
        <v>1.5004500198</v>
      </c>
      <c r="AD46" s="79" t="str">
        <f t="shared" si="9"/>
        <v>Hajós Eszter</v>
      </c>
      <c r="AE46" s="221" t="str">
        <f aca="true" t="shared" si="38" ref="AE46:AE64">AE26</f>
        <v>2cs. Szent Miklós</v>
      </c>
      <c r="AF46"/>
      <c r="AG46" s="227">
        <f aca="true" t="shared" si="39" ref="AG46:AG64">_xlfn.RANK.EQ(AC46,$AC$45:$AC$64,0)</f>
        <v>6</v>
      </c>
      <c r="AH46" s="227" t="s">
        <v>14</v>
      </c>
      <c r="AI46" s="228" t="str">
        <f aca="true" t="shared" si="40" ref="AI46:AI64">#VALUE!</f>
        <v>Vadász Ágnes</v>
      </c>
      <c r="AJ46" s="228">
        <f aca="true" t="shared" si="41" ref="AJ46:AJ64">#VALUE!</f>
        <v>4.0007500196</v>
      </c>
      <c r="AK46" s="228" t="str">
        <f aca="true" t="shared" si="42" ref="AK46:AK64">#VALUE!</f>
        <v>3cs. Móra "A"</v>
      </c>
      <c r="AL46" t="str">
        <f t="shared" si="6"/>
        <v>0</v>
      </c>
    </row>
    <row r="47" spans="1:38" ht="12.75" customHeight="1" thickBot="1" thickTop="1">
      <c r="A47" s="306" t="s">
        <v>0</v>
      </c>
      <c r="B47" s="307"/>
      <c r="C47" s="245" t="s">
        <v>183</v>
      </c>
      <c r="D47" s="311" t="s">
        <v>12</v>
      </c>
      <c r="E47" s="312"/>
      <c r="F47" s="313"/>
      <c r="G47" s="313"/>
      <c r="H47" s="313"/>
      <c r="I47" s="313"/>
      <c r="J47" s="313"/>
      <c r="K47" s="313"/>
      <c r="L47" s="313"/>
      <c r="M47" s="20" t="s">
        <v>16</v>
      </c>
      <c r="N47" s="314">
        <f>SUM(D55:L55)</f>
        <v>12.5</v>
      </c>
      <c r="P47" s="301"/>
      <c r="Q47" s="73" t="str">
        <f>C28</f>
        <v>Vadász Ágnes</v>
      </c>
      <c r="R47" s="73">
        <f aca="true" t="shared" si="43" ref="R47:AA47">D28</f>
        <v>1</v>
      </c>
      <c r="S47" s="73">
        <f t="shared" si="43"/>
        <v>1</v>
      </c>
      <c r="T47" s="73">
        <f t="shared" si="43"/>
        <v>0</v>
      </c>
      <c r="U47" s="73">
        <f t="shared" si="43"/>
        <v>1</v>
      </c>
      <c r="V47" s="73">
        <f t="shared" si="43"/>
        <v>1</v>
      </c>
      <c r="W47" s="73" t="b">
        <f t="shared" si="43"/>
        <v>0</v>
      </c>
      <c r="X47" s="73" t="b">
        <f t="shared" si="43"/>
        <v>0</v>
      </c>
      <c r="Y47" s="73" t="b">
        <f t="shared" si="43"/>
        <v>0</v>
      </c>
      <c r="Z47" s="73" t="b">
        <f t="shared" si="43"/>
        <v>0</v>
      </c>
      <c r="AA47" s="109">
        <f t="shared" si="43"/>
        <v>4</v>
      </c>
      <c r="AB47" s="299"/>
      <c r="AC47" s="112">
        <f t="shared" si="37"/>
        <v>4.0007500196</v>
      </c>
      <c r="AD47" s="79" t="str">
        <f t="shared" si="9"/>
        <v>Vadász Ágnes</v>
      </c>
      <c r="AE47" s="221" t="str">
        <f t="shared" si="38"/>
        <v>3cs. Móra "A"</v>
      </c>
      <c r="AF47"/>
      <c r="AG47" s="227">
        <f t="shared" si="39"/>
        <v>2</v>
      </c>
      <c r="AH47" s="227" t="s">
        <v>15</v>
      </c>
      <c r="AI47" s="228" t="str">
        <f>#VALUE!</f>
        <v>Koncz Réka</v>
      </c>
      <c r="AJ47" s="228">
        <f>#VALUE!</f>
        <v>2.501400019</v>
      </c>
      <c r="AK47" s="228" t="str">
        <f>#VALUE!</f>
        <v>6cs. Arany </v>
      </c>
      <c r="AL47" t="str">
        <f t="shared" si="6"/>
        <v>0</v>
      </c>
    </row>
    <row r="48" spans="1:38" ht="12.75" customHeight="1" thickBot="1" thickTop="1">
      <c r="A48" s="303">
        <v>5</v>
      </c>
      <c r="B48" s="1"/>
      <c r="C48" s="249" t="s">
        <v>1</v>
      </c>
      <c r="D48" s="29" t="s">
        <v>13</v>
      </c>
      <c r="E48" s="30" t="s">
        <v>14</v>
      </c>
      <c r="F48" s="30" t="s">
        <v>15</v>
      </c>
      <c r="G48" s="30" t="s">
        <v>17</v>
      </c>
      <c r="H48" s="30" t="s">
        <v>18</v>
      </c>
      <c r="I48" s="30" t="s">
        <v>21</v>
      </c>
      <c r="J48" s="30" t="s">
        <v>22</v>
      </c>
      <c r="K48" s="30" t="s">
        <v>41</v>
      </c>
      <c r="L48" s="30" t="s">
        <v>42</v>
      </c>
      <c r="M48" s="39"/>
      <c r="N48" s="315"/>
      <c r="P48" s="301"/>
      <c r="Q48" s="73" t="str">
        <f>C39</f>
        <v>Abán Nóra/Csicsák Angéla</v>
      </c>
      <c r="R48" s="73">
        <f aca="true" t="shared" si="44" ref="R48:AA48">D39</f>
        <v>0</v>
      </c>
      <c r="S48" s="73">
        <f t="shared" si="44"/>
        <v>0</v>
      </c>
      <c r="T48" s="73">
        <f t="shared" si="44"/>
        <v>0</v>
      </c>
      <c r="U48" s="73">
        <f t="shared" si="44"/>
        <v>0</v>
      </c>
      <c r="V48" s="73">
        <f t="shared" si="44"/>
        <v>0</v>
      </c>
      <c r="W48" s="73" t="b">
        <f t="shared" si="44"/>
        <v>0</v>
      </c>
      <c r="X48" s="73" t="b">
        <f t="shared" si="44"/>
        <v>0</v>
      </c>
      <c r="Y48" s="73" t="b">
        <f t="shared" si="44"/>
        <v>0</v>
      </c>
      <c r="Z48" s="73" t="b">
        <f t="shared" si="44"/>
        <v>0</v>
      </c>
      <c r="AA48" s="109">
        <f t="shared" si="44"/>
        <v>0</v>
      </c>
      <c r="AB48" s="299"/>
      <c r="AC48" s="112">
        <f t="shared" si="37"/>
        <v>1.9400000000000002E-08</v>
      </c>
      <c r="AD48" s="79" t="str">
        <f t="shared" si="9"/>
        <v>Abán Nóra/Csicsák Angéla</v>
      </c>
      <c r="AE48" s="221" t="str">
        <f t="shared" si="38"/>
        <v>4cs. Régi Csillagok</v>
      </c>
      <c r="AF48"/>
      <c r="AG48" s="227">
        <f t="shared" si="39"/>
        <v>8</v>
      </c>
      <c r="AH48" s="227" t="s">
        <v>17</v>
      </c>
      <c r="AI48" s="228" t="str">
        <f>#VALUE!</f>
        <v>Kovács Dorina</v>
      </c>
      <c r="AJ48" s="228">
        <f>#VALUE!</f>
        <v>1.5012500192</v>
      </c>
      <c r="AK48" s="228" t="str">
        <f>#VALUE!</f>
        <v>5cs. Apáczai</v>
      </c>
      <c r="AL48" t="str">
        <f t="shared" si="6"/>
        <v>0</v>
      </c>
    </row>
    <row r="49" spans="1:38" ht="12.75" customHeight="1" thickBot="1" thickTop="1">
      <c r="A49" s="304"/>
      <c r="B49" s="2" t="s">
        <v>2</v>
      </c>
      <c r="C49" s="250" t="s">
        <v>203</v>
      </c>
      <c r="D49" s="26">
        <f>'1 forduló'!D52</f>
        <v>1</v>
      </c>
      <c r="E49" s="27">
        <f>'2 forduló'!D52</f>
        <v>1</v>
      </c>
      <c r="F49" s="28">
        <f>'3 forduló'!D52</f>
        <v>0</v>
      </c>
      <c r="G49" s="28">
        <f>'4 forduló'!D52</f>
        <v>1</v>
      </c>
      <c r="H49" s="28">
        <f>'5 forduló'!D52</f>
        <v>1</v>
      </c>
      <c r="I49" s="28" t="b">
        <f>'6 forduló'!D52</f>
        <v>0</v>
      </c>
      <c r="J49" s="28" t="b">
        <f>'7 forduló'!D52</f>
        <v>0</v>
      </c>
      <c r="K49" s="28" t="b">
        <f>'8 forduló'!D52</f>
        <v>0</v>
      </c>
      <c r="L49" s="28" t="b">
        <f>'9 forduló'!D52</f>
        <v>0</v>
      </c>
      <c r="M49" s="40">
        <f>SUM(D49:L49)</f>
        <v>4</v>
      </c>
      <c r="N49" s="315"/>
      <c r="P49" s="301"/>
      <c r="Q49" s="73" t="str">
        <f>C50</f>
        <v>Kovács Dorina</v>
      </c>
      <c r="R49" s="73">
        <f aca="true" t="shared" si="45" ref="R49:AA49">D50</f>
        <v>1</v>
      </c>
      <c r="S49" s="73">
        <f t="shared" si="45"/>
        <v>0</v>
      </c>
      <c r="T49" s="73">
        <f t="shared" si="45"/>
        <v>0.5</v>
      </c>
      <c r="U49" s="73">
        <f t="shared" si="45"/>
        <v>0</v>
      </c>
      <c r="V49" s="73">
        <f t="shared" si="45"/>
        <v>0</v>
      </c>
      <c r="W49" s="73" t="b">
        <f t="shared" si="45"/>
        <v>0</v>
      </c>
      <c r="X49" s="73" t="b">
        <f t="shared" si="45"/>
        <v>0</v>
      </c>
      <c r="Y49" s="73" t="b">
        <f t="shared" si="45"/>
        <v>0</v>
      </c>
      <c r="Z49" s="73" t="b">
        <f t="shared" si="45"/>
        <v>0</v>
      </c>
      <c r="AA49" s="109">
        <f t="shared" si="45"/>
        <v>1.5</v>
      </c>
      <c r="AB49" s="299"/>
      <c r="AC49" s="112">
        <f t="shared" si="37"/>
        <v>1.5012500192</v>
      </c>
      <c r="AD49" s="79" t="str">
        <f t="shared" si="9"/>
        <v>Kovács Dorina</v>
      </c>
      <c r="AE49" s="221" t="str">
        <f t="shared" si="38"/>
        <v>5cs. Apáczai</v>
      </c>
      <c r="AF49"/>
      <c r="AG49" s="227">
        <f t="shared" si="39"/>
        <v>4</v>
      </c>
      <c r="AH49" s="227" t="s">
        <v>18</v>
      </c>
      <c r="AI49" s="228" t="str">
        <f>#VALUE!</f>
        <v>Molnár Krisztina</v>
      </c>
      <c r="AJ49" s="228">
        <f>#VALUE!</f>
        <v>1.50070002</v>
      </c>
      <c r="AK49" s="228" t="str">
        <f>#VALUE!</f>
        <v>1.cs. Petőfi</v>
      </c>
      <c r="AL49" t="str">
        <f t="shared" si="6"/>
        <v>0</v>
      </c>
    </row>
    <row r="50" spans="1:38" ht="12.75" customHeight="1" thickBot="1" thickTop="1">
      <c r="A50" s="304"/>
      <c r="B50" s="2" t="s">
        <v>3</v>
      </c>
      <c r="C50" s="250" t="s">
        <v>184</v>
      </c>
      <c r="D50" s="26">
        <f>'1 forduló'!D53</f>
        <v>1</v>
      </c>
      <c r="E50" s="27">
        <f>'2 forduló'!D53</f>
        <v>0</v>
      </c>
      <c r="F50" s="28">
        <f>'3 forduló'!D53</f>
        <v>0.5</v>
      </c>
      <c r="G50" s="28">
        <f>'4 forduló'!D53</f>
        <v>0</v>
      </c>
      <c r="H50" s="28">
        <f>'5 forduló'!D53</f>
        <v>0</v>
      </c>
      <c r="I50" s="28" t="b">
        <f>'6 forduló'!D53</f>
        <v>0</v>
      </c>
      <c r="J50" s="28" t="b">
        <f>'7 forduló'!D53</f>
        <v>0</v>
      </c>
      <c r="K50" s="28" t="b">
        <f>'8 forduló'!D53</f>
        <v>0</v>
      </c>
      <c r="L50" s="28" t="b">
        <f>'9 forduló'!D53</f>
        <v>0</v>
      </c>
      <c r="M50" s="21">
        <f>SUM(D50:L50)</f>
        <v>1.5</v>
      </c>
      <c r="N50" s="315"/>
      <c r="P50" s="301"/>
      <c r="Q50" s="73" t="str">
        <f>C61</f>
        <v>Koncz Réka</v>
      </c>
      <c r="R50" s="73">
        <f aca="true" t="shared" si="46" ref="R50:AA50">D61</f>
        <v>1</v>
      </c>
      <c r="S50" s="73">
        <f t="shared" si="46"/>
        <v>0</v>
      </c>
      <c r="T50" s="73">
        <f t="shared" si="46"/>
        <v>0.5</v>
      </c>
      <c r="U50" s="73">
        <f t="shared" si="46"/>
        <v>0</v>
      </c>
      <c r="V50" s="73">
        <f t="shared" si="46"/>
        <v>1</v>
      </c>
      <c r="W50" s="73" t="b">
        <f t="shared" si="46"/>
        <v>0</v>
      </c>
      <c r="X50" s="73" t="b">
        <f t="shared" si="46"/>
        <v>0</v>
      </c>
      <c r="Y50" s="73" t="b">
        <f t="shared" si="46"/>
        <v>0</v>
      </c>
      <c r="Z50" s="73" t="b">
        <f t="shared" si="46"/>
        <v>0</v>
      </c>
      <c r="AA50" s="109">
        <f t="shared" si="46"/>
        <v>2.5</v>
      </c>
      <c r="AB50" s="299"/>
      <c r="AC50" s="112">
        <f t="shared" si="37"/>
        <v>2.501400019</v>
      </c>
      <c r="AD50" s="79" t="str">
        <f t="shared" si="9"/>
        <v>Koncz Réka</v>
      </c>
      <c r="AE50" s="221" t="str">
        <f t="shared" si="38"/>
        <v>6cs. Arany </v>
      </c>
      <c r="AF50"/>
      <c r="AG50" s="227">
        <f t="shared" si="39"/>
        <v>3</v>
      </c>
      <c r="AH50" s="227" t="s">
        <v>21</v>
      </c>
      <c r="AI50" s="228" t="str">
        <f>#VALUE!</f>
        <v>Hajós Eszter</v>
      </c>
      <c r="AJ50" s="228">
        <f>#VALUE!</f>
        <v>1.5004500198</v>
      </c>
      <c r="AK50" s="228" t="str">
        <f>#VALUE!</f>
        <v>2cs. Szent Miklós</v>
      </c>
      <c r="AL50" t="str">
        <f t="shared" si="6"/>
        <v>0</v>
      </c>
    </row>
    <row r="51" spans="1:38" ht="12.75" customHeight="1" thickBot="1" thickTop="1">
      <c r="A51" s="304"/>
      <c r="B51" s="2" t="s">
        <v>4</v>
      </c>
      <c r="C51" s="250" t="s">
        <v>185</v>
      </c>
      <c r="D51" s="26">
        <f>'1 forduló'!D54</f>
        <v>1</v>
      </c>
      <c r="E51" s="27">
        <f>'2 forduló'!D54</f>
        <v>1</v>
      </c>
      <c r="F51" s="28">
        <f>'3 forduló'!D54</f>
        <v>1</v>
      </c>
      <c r="G51" s="28">
        <f>'4 forduló'!D54</f>
        <v>0</v>
      </c>
      <c r="H51" s="28">
        <f>'5 forduló'!D54</f>
        <v>1</v>
      </c>
      <c r="I51" s="28" t="b">
        <f>'6 forduló'!D54</f>
        <v>0</v>
      </c>
      <c r="J51" s="28" t="b">
        <f>'7 forduló'!D54</f>
        <v>0</v>
      </c>
      <c r="K51" s="28" t="b">
        <f>'8 forduló'!D54</f>
        <v>0</v>
      </c>
      <c r="L51" s="28" t="b">
        <f>'9 forduló'!D54</f>
        <v>0</v>
      </c>
      <c r="M51" s="21">
        <f>SUM(D51:L51)</f>
        <v>4</v>
      </c>
      <c r="N51" s="315"/>
      <c r="P51" s="301"/>
      <c r="Q51" s="73" t="str">
        <f>C72</f>
        <v>Együd Boglárka</v>
      </c>
      <c r="R51" s="73">
        <f aca="true" t="shared" si="47" ref="R51:AA51">D72</f>
        <v>0</v>
      </c>
      <c r="S51" s="73">
        <f t="shared" si="47"/>
        <v>0</v>
      </c>
      <c r="T51" s="73">
        <f t="shared" si="47"/>
        <v>0</v>
      </c>
      <c r="U51" s="73">
        <f t="shared" si="47"/>
        <v>0</v>
      </c>
      <c r="V51" s="73">
        <f t="shared" si="47"/>
        <v>0</v>
      </c>
      <c r="W51" s="73" t="b">
        <f t="shared" si="47"/>
        <v>0</v>
      </c>
      <c r="X51" s="73" t="b">
        <f t="shared" si="47"/>
        <v>0</v>
      </c>
      <c r="Y51" s="73" t="b">
        <f t="shared" si="47"/>
        <v>0</v>
      </c>
      <c r="Z51" s="73" t="b">
        <f t="shared" si="47"/>
        <v>0</v>
      </c>
      <c r="AA51" s="109">
        <f t="shared" si="47"/>
        <v>0</v>
      </c>
      <c r="AB51" s="299"/>
      <c r="AC51" s="112">
        <f t="shared" si="37"/>
        <v>0.0007500187999999999</v>
      </c>
      <c r="AD51" s="79" t="str">
        <f t="shared" si="9"/>
        <v>Együd Boglárka</v>
      </c>
      <c r="AE51" s="221" t="str">
        <f t="shared" si="38"/>
        <v>7cs. Móricz</v>
      </c>
      <c r="AF51"/>
      <c r="AG51" s="227">
        <f t="shared" si="39"/>
        <v>7</v>
      </c>
      <c r="AH51" s="227" t="s">
        <v>22</v>
      </c>
      <c r="AI51" s="228" t="str">
        <f>#VALUE!</f>
        <v>Együd Boglárka</v>
      </c>
      <c r="AJ51" s="228">
        <f>#VALUE!</f>
        <v>0.0007500187999999999</v>
      </c>
      <c r="AK51" s="228" t="str">
        <f>#VALUE!</f>
        <v>7cs. Móricz</v>
      </c>
      <c r="AL51" t="str">
        <f t="shared" si="6"/>
        <v>0</v>
      </c>
    </row>
    <row r="52" spans="1:38" ht="12.75" customHeight="1" thickBot="1" thickTop="1">
      <c r="A52" s="304"/>
      <c r="B52" s="2" t="s">
        <v>5</v>
      </c>
      <c r="C52" s="250" t="s">
        <v>186</v>
      </c>
      <c r="D52" s="26">
        <f>'1 forduló'!D55</f>
        <v>0</v>
      </c>
      <c r="E52" s="27">
        <f>'2 forduló'!D55</f>
        <v>1</v>
      </c>
      <c r="F52" s="28">
        <f>'3 forduló'!D55</f>
        <v>1</v>
      </c>
      <c r="G52" s="28">
        <f>'4 forduló'!D55</f>
        <v>0</v>
      </c>
      <c r="H52" s="28">
        <f>'5 forduló'!D55</f>
        <v>1</v>
      </c>
      <c r="I52" s="28" t="b">
        <f>'6 forduló'!D55</f>
        <v>0</v>
      </c>
      <c r="J52" s="28" t="b">
        <f>'7 forduló'!D55</f>
        <v>0</v>
      </c>
      <c r="K52" s="28" t="b">
        <f>'8 forduló'!D55</f>
        <v>0</v>
      </c>
      <c r="L52" s="28" t="b">
        <f>'9 forduló'!D55</f>
        <v>0</v>
      </c>
      <c r="M52" s="21">
        <f>SUM(D52:L52)</f>
        <v>3</v>
      </c>
      <c r="N52" s="315"/>
      <c r="P52" s="301"/>
      <c r="Q52" s="73" t="str">
        <f>C83</f>
        <v>Nagy Kitti</v>
      </c>
      <c r="R52" s="73">
        <f aca="true" t="shared" si="48" ref="R52:AA52">D83</f>
        <v>0</v>
      </c>
      <c r="S52" s="73">
        <f t="shared" si="48"/>
        <v>1</v>
      </c>
      <c r="T52" s="73">
        <f t="shared" si="48"/>
        <v>1</v>
      </c>
      <c r="U52" s="73">
        <f t="shared" si="48"/>
        <v>1</v>
      </c>
      <c r="V52" s="73">
        <f t="shared" si="48"/>
        <v>1</v>
      </c>
      <c r="W52" s="73" t="b">
        <f t="shared" si="48"/>
        <v>0</v>
      </c>
      <c r="X52" s="73" t="b">
        <f t="shared" si="48"/>
        <v>0</v>
      </c>
      <c r="Y52" s="73" t="b">
        <f t="shared" si="48"/>
        <v>0</v>
      </c>
      <c r="Z52" s="73" t="b">
        <f t="shared" si="48"/>
        <v>0</v>
      </c>
      <c r="AA52" s="109">
        <f t="shared" si="48"/>
        <v>4</v>
      </c>
      <c r="AB52" s="299"/>
      <c r="AC52" s="112">
        <f t="shared" si="37"/>
        <v>4.0011000186</v>
      </c>
      <c r="AD52" s="79" t="str">
        <f t="shared" si="9"/>
        <v>Nagy Kitti</v>
      </c>
      <c r="AE52" s="221" t="str">
        <f t="shared" si="38"/>
        <v>8cs. Bethlen</v>
      </c>
      <c r="AF52"/>
      <c r="AG52" s="227">
        <f t="shared" si="39"/>
        <v>1</v>
      </c>
      <c r="AH52" s="227" t="s">
        <v>41</v>
      </c>
      <c r="AI52" s="228" t="str">
        <f>#VALUE!</f>
        <v>Abán Nóra/Csicsák Angéla</v>
      </c>
      <c r="AJ52" s="228">
        <f>#VALUE!</f>
        <v>1.9400000000000002E-08</v>
      </c>
      <c r="AK52" s="228" t="str">
        <f>#VALUE!</f>
        <v>4cs. Régi Csillagok</v>
      </c>
      <c r="AL52" t="str">
        <f t="shared" si="6"/>
        <v>0</v>
      </c>
    </row>
    <row r="53" spans="1:38" ht="12.75" customHeight="1" thickBot="1" thickTop="1">
      <c r="A53" s="304"/>
      <c r="B53" s="2" t="s">
        <v>6</v>
      </c>
      <c r="C53" s="250" t="s">
        <v>31</v>
      </c>
      <c r="D53" s="26">
        <f>'1 forduló'!D56</f>
        <v>0</v>
      </c>
      <c r="E53" s="27">
        <f>'2 forduló'!D56</f>
        <v>0</v>
      </c>
      <c r="F53" s="28">
        <f>'3 forduló'!D56</f>
        <v>0</v>
      </c>
      <c r="G53" s="28">
        <f>'4 forduló'!D56</f>
        <v>0</v>
      </c>
      <c r="H53" s="28">
        <f>'5 forduló'!D56</f>
        <v>0</v>
      </c>
      <c r="I53" s="28" t="b">
        <f>'6 forduló'!D56</f>
        <v>0</v>
      </c>
      <c r="J53" s="28" t="b">
        <f>'7 forduló'!D56</f>
        <v>0</v>
      </c>
      <c r="K53" s="28" t="b">
        <f>'8 forduló'!D56</f>
        <v>0</v>
      </c>
      <c r="L53" s="28" t="b">
        <f>'9 forduló'!D56</f>
        <v>0</v>
      </c>
      <c r="M53" s="21">
        <f>SUM(D53:L53)</f>
        <v>0</v>
      </c>
      <c r="N53" s="315"/>
      <c r="P53" s="301"/>
      <c r="Q53" s="73" t="str">
        <f>C94</f>
        <v>9-2</v>
      </c>
      <c r="R53" s="73" t="b">
        <f aca="true" t="shared" si="49" ref="R53:AA53">D94</f>
        <v>0</v>
      </c>
      <c r="S53" s="73" t="b">
        <f t="shared" si="49"/>
        <v>0</v>
      </c>
      <c r="T53" s="73" t="b">
        <f t="shared" si="49"/>
        <v>0</v>
      </c>
      <c r="U53" s="73" t="b">
        <f t="shared" si="49"/>
        <v>0</v>
      </c>
      <c r="V53" s="73" t="b">
        <f t="shared" si="49"/>
        <v>0</v>
      </c>
      <c r="W53" s="73" t="b">
        <f t="shared" si="49"/>
        <v>0</v>
      </c>
      <c r="X53" s="73" t="b">
        <f t="shared" si="49"/>
        <v>0</v>
      </c>
      <c r="Y53" s="73" t="b">
        <f t="shared" si="49"/>
        <v>0</v>
      </c>
      <c r="Z53" s="73" t="b">
        <f t="shared" si="49"/>
        <v>0</v>
      </c>
      <c r="AA53" s="109">
        <f t="shared" si="49"/>
        <v>0</v>
      </c>
      <c r="AB53" s="299"/>
      <c r="AC53" s="112">
        <f t="shared" si="37"/>
        <v>1.8400000000000006E-08</v>
      </c>
      <c r="AD53" s="79" t="str">
        <f t="shared" si="9"/>
        <v>9-2</v>
      </c>
      <c r="AE53" s="221" t="str">
        <f t="shared" si="38"/>
        <v>9cs</v>
      </c>
      <c r="AF53"/>
      <c r="AG53" s="227">
        <f t="shared" si="39"/>
        <v>9</v>
      </c>
      <c r="AH53" s="227" t="s">
        <v>42</v>
      </c>
      <c r="AI53" s="228" t="str">
        <f>#VALUE!</f>
        <v>9-2</v>
      </c>
      <c r="AJ53" s="228">
        <f>#VALUE!</f>
        <v>1.8400000000000006E-08</v>
      </c>
      <c r="AK53" s="228" t="str">
        <f>#VALUE!</f>
        <v>9cs</v>
      </c>
      <c r="AL53" t="str">
        <f t="shared" si="6"/>
        <v>0</v>
      </c>
    </row>
    <row r="54" spans="1:38" ht="14.25" thickBot="1" thickTop="1">
      <c r="A54" s="305"/>
      <c r="B54" s="3" t="s">
        <v>7</v>
      </c>
      <c r="C54" s="251" t="s">
        <v>32</v>
      </c>
      <c r="D54" s="26">
        <f>'1 forduló'!D57</f>
        <v>0</v>
      </c>
      <c r="E54" s="27">
        <f>'2 forduló'!D57</f>
        <v>0</v>
      </c>
      <c r="F54" s="28">
        <f>'3 forduló'!D57</f>
        <v>0</v>
      </c>
      <c r="G54" s="28">
        <f>'4 forduló'!D57</f>
        <v>0</v>
      </c>
      <c r="H54" s="28">
        <f>'5 forduló'!D57</f>
        <v>0</v>
      </c>
      <c r="I54" s="28" t="b">
        <f>'6 forduló'!D57</f>
        <v>0</v>
      </c>
      <c r="J54" s="28" t="b">
        <f>'7 forduló'!D57</f>
        <v>0</v>
      </c>
      <c r="K54" s="28" t="b">
        <f>'8 forduló'!D57</f>
        <v>0</v>
      </c>
      <c r="L54" s="28" t="b">
        <f>'9 forduló'!D57</f>
        <v>0</v>
      </c>
      <c r="M54" s="22">
        <f>SUM(D54:L54)</f>
        <v>0</v>
      </c>
      <c r="N54" s="316"/>
      <c r="P54" s="301"/>
      <c r="Q54" s="73" t="str">
        <f>C105</f>
        <v>10-2</v>
      </c>
      <c r="R54" s="73" t="b">
        <f aca="true" t="shared" si="50" ref="R54:AA54">D105</f>
        <v>0</v>
      </c>
      <c r="S54" s="73" t="b">
        <f t="shared" si="50"/>
        <v>0</v>
      </c>
      <c r="T54" s="73" t="b">
        <f t="shared" si="50"/>
        <v>0</v>
      </c>
      <c r="U54" s="73" t="b">
        <f t="shared" si="50"/>
        <v>0</v>
      </c>
      <c r="V54" s="73" t="b">
        <f t="shared" si="50"/>
        <v>0</v>
      </c>
      <c r="W54" s="73" t="b">
        <f t="shared" si="50"/>
        <v>0</v>
      </c>
      <c r="X54" s="73" t="b">
        <f t="shared" si="50"/>
        <v>0</v>
      </c>
      <c r="Y54" s="73" t="b">
        <f t="shared" si="50"/>
        <v>0</v>
      </c>
      <c r="Z54" s="73" t="b">
        <f t="shared" si="50"/>
        <v>0</v>
      </c>
      <c r="AA54" s="109">
        <f t="shared" si="50"/>
        <v>0</v>
      </c>
      <c r="AB54" s="299"/>
      <c r="AC54" s="112">
        <f t="shared" si="37"/>
        <v>1.8200000000000007E-08</v>
      </c>
      <c r="AD54" s="79" t="str">
        <f t="shared" si="9"/>
        <v>10-2</v>
      </c>
      <c r="AE54" s="221" t="str">
        <f t="shared" si="38"/>
        <v>10cs</v>
      </c>
      <c r="AF54"/>
      <c r="AG54" s="227">
        <f t="shared" si="39"/>
        <v>10</v>
      </c>
      <c r="AH54" s="227" t="s">
        <v>121</v>
      </c>
      <c r="AI54" s="228" t="str">
        <f>#VALUE!</f>
        <v>10-2</v>
      </c>
      <c r="AJ54" s="228">
        <f>#VALUE!</f>
        <v>1.8200000000000007E-08</v>
      </c>
      <c r="AK54" s="228" t="str">
        <f>#VALUE!</f>
        <v>10cs</v>
      </c>
      <c r="AL54" t="str">
        <f t="shared" si="6"/>
        <v>0</v>
      </c>
    </row>
    <row r="55" spans="4:38" ht="14.25" thickBot="1" thickTop="1">
      <c r="D55" s="24">
        <f>SUM(D49:D54)</f>
        <v>3</v>
      </c>
      <c r="E55" s="24">
        <f aca="true" t="shared" si="51" ref="E55:L55">SUM(E49:E54)</f>
        <v>3</v>
      </c>
      <c r="F55" s="24">
        <f t="shared" si="51"/>
        <v>2.5</v>
      </c>
      <c r="G55" s="24">
        <f t="shared" si="51"/>
        <v>1</v>
      </c>
      <c r="H55" s="24">
        <f t="shared" si="51"/>
        <v>3</v>
      </c>
      <c r="I55" s="24">
        <f t="shared" si="51"/>
        <v>0</v>
      </c>
      <c r="J55" s="24">
        <f t="shared" si="51"/>
        <v>0</v>
      </c>
      <c r="K55" s="24">
        <f t="shared" si="51"/>
        <v>0</v>
      </c>
      <c r="L55" s="24">
        <f t="shared" si="51"/>
        <v>0</v>
      </c>
      <c r="P55" s="301"/>
      <c r="Q55" s="73" t="str">
        <f>C116</f>
        <v>11-2</v>
      </c>
      <c r="R55" s="73" t="b">
        <f aca="true" t="shared" si="52" ref="R55:AA55">D116</f>
        <v>0</v>
      </c>
      <c r="S55" s="73" t="b">
        <f t="shared" si="52"/>
        <v>0</v>
      </c>
      <c r="T55" s="73" t="b">
        <f t="shared" si="52"/>
        <v>0</v>
      </c>
      <c r="U55" s="73" t="b">
        <f t="shared" si="52"/>
        <v>0</v>
      </c>
      <c r="V55" s="73" t="b">
        <f t="shared" si="52"/>
        <v>0</v>
      </c>
      <c r="W55" s="73" t="b">
        <f t="shared" si="52"/>
        <v>0</v>
      </c>
      <c r="X55" s="73" t="b">
        <f t="shared" si="52"/>
        <v>0</v>
      </c>
      <c r="Y55" s="73" t="b">
        <f t="shared" si="52"/>
        <v>0</v>
      </c>
      <c r="Z55" s="73" t="b">
        <f t="shared" si="52"/>
        <v>0</v>
      </c>
      <c r="AA55" s="109">
        <f t="shared" si="52"/>
        <v>0</v>
      </c>
      <c r="AB55" s="299"/>
      <c r="AC55" s="112">
        <f t="shared" si="37"/>
        <v>1.8000000000000006E-08</v>
      </c>
      <c r="AD55" s="79" t="str">
        <f t="shared" si="9"/>
        <v>11-2</v>
      </c>
      <c r="AE55" s="221" t="str">
        <f t="shared" si="38"/>
        <v>11cs</v>
      </c>
      <c r="AF55"/>
      <c r="AG55" s="227">
        <f t="shared" si="39"/>
        <v>11</v>
      </c>
      <c r="AH55" s="227" t="s">
        <v>122</v>
      </c>
      <c r="AI55" s="228" t="str">
        <f>#VALUE!</f>
        <v>11-2</v>
      </c>
      <c r="AJ55" s="228">
        <f>#VALUE!</f>
        <v>1.8000000000000006E-08</v>
      </c>
      <c r="AK55" s="228" t="str">
        <f>#VALUE!</f>
        <v>11cs</v>
      </c>
      <c r="AL55" t="str">
        <f t="shared" si="6"/>
        <v>0</v>
      </c>
    </row>
    <row r="56" spans="16:38" ht="14.25" thickBot="1" thickTop="1">
      <c r="P56" s="301"/>
      <c r="Q56" s="73" t="str">
        <f>C127</f>
        <v>12-2</v>
      </c>
      <c r="R56" s="73" t="b">
        <f aca="true" t="shared" si="53" ref="R56:AA56">D127</f>
        <v>0</v>
      </c>
      <c r="S56" s="73" t="b">
        <f t="shared" si="53"/>
        <v>0</v>
      </c>
      <c r="T56" s="73" t="b">
        <f t="shared" si="53"/>
        <v>0</v>
      </c>
      <c r="U56" s="73" t="b">
        <f t="shared" si="53"/>
        <v>0</v>
      </c>
      <c r="V56" s="73" t="b">
        <f t="shared" si="53"/>
        <v>0</v>
      </c>
      <c r="W56" s="73" t="b">
        <f t="shared" si="53"/>
        <v>0</v>
      </c>
      <c r="X56" s="73" t="b">
        <f t="shared" si="53"/>
        <v>0</v>
      </c>
      <c r="Y56" s="73" t="b">
        <f t="shared" si="53"/>
        <v>0</v>
      </c>
      <c r="Z56" s="73" t="b">
        <f t="shared" si="53"/>
        <v>0</v>
      </c>
      <c r="AA56" s="109">
        <f t="shared" si="53"/>
        <v>0</v>
      </c>
      <c r="AB56" s="299"/>
      <c r="AC56" s="112">
        <f t="shared" si="37"/>
        <v>1.7800000000000007E-08</v>
      </c>
      <c r="AD56" s="79" t="str">
        <f t="shared" si="9"/>
        <v>12-2</v>
      </c>
      <c r="AE56" s="221" t="str">
        <f t="shared" si="38"/>
        <v>12cs</v>
      </c>
      <c r="AF56"/>
      <c r="AG56" s="227">
        <f t="shared" si="39"/>
        <v>12</v>
      </c>
      <c r="AH56" s="227" t="s">
        <v>123</v>
      </c>
      <c r="AI56" s="228" t="str">
        <f>#VALUE!</f>
        <v>12-2</v>
      </c>
      <c r="AJ56" s="228">
        <f>#VALUE!</f>
        <v>1.7800000000000007E-08</v>
      </c>
      <c r="AK56" s="228" t="str">
        <f>#VALUE!</f>
        <v>12cs</v>
      </c>
      <c r="AL56" t="str">
        <f t="shared" si="6"/>
        <v>0</v>
      </c>
    </row>
    <row r="57" spans="16:38" ht="12.75" customHeight="1" thickBot="1" thickTop="1">
      <c r="P57" s="301"/>
      <c r="Q57" s="73" t="str">
        <f>C138</f>
        <v>13-2</v>
      </c>
      <c r="R57" s="73" t="b">
        <f aca="true" t="shared" si="54" ref="R57:AA57">D138</f>
        <v>0</v>
      </c>
      <c r="S57" s="73" t="b">
        <f t="shared" si="54"/>
        <v>0</v>
      </c>
      <c r="T57" s="73" t="b">
        <f t="shared" si="54"/>
        <v>0</v>
      </c>
      <c r="U57" s="73" t="b">
        <f t="shared" si="54"/>
        <v>0</v>
      </c>
      <c r="V57" s="73" t="b">
        <f t="shared" si="54"/>
        <v>0</v>
      </c>
      <c r="W57" s="73" t="b">
        <f t="shared" si="54"/>
        <v>0</v>
      </c>
      <c r="X57" s="73" t="b">
        <f t="shared" si="54"/>
        <v>0</v>
      </c>
      <c r="Y57" s="73" t="b">
        <f t="shared" si="54"/>
        <v>0</v>
      </c>
      <c r="Z57" s="73" t="b">
        <f t="shared" si="54"/>
        <v>0</v>
      </c>
      <c r="AA57" s="109">
        <f t="shared" si="54"/>
        <v>0</v>
      </c>
      <c r="AB57" s="299"/>
      <c r="AC57" s="112">
        <f t="shared" si="37"/>
        <v>1.760000000000001E-08</v>
      </c>
      <c r="AD57" s="79" t="str">
        <f t="shared" si="9"/>
        <v>13-2</v>
      </c>
      <c r="AE57" s="221" t="str">
        <f t="shared" si="38"/>
        <v>13cs</v>
      </c>
      <c r="AF57"/>
      <c r="AG57" s="227">
        <f t="shared" si="39"/>
        <v>13</v>
      </c>
      <c r="AH57" s="227" t="s">
        <v>124</v>
      </c>
      <c r="AI57" s="228" t="str">
        <f>#VALUE!</f>
        <v>13-2</v>
      </c>
      <c r="AJ57" s="228">
        <f>#VALUE!</f>
        <v>1.760000000000001E-08</v>
      </c>
      <c r="AK57" s="228" t="str">
        <f>#VALUE!</f>
        <v>13cs</v>
      </c>
      <c r="AL57" t="str">
        <f t="shared" si="6"/>
        <v>0</v>
      </c>
    </row>
    <row r="58" spans="1:38" ht="12.75" customHeight="1" thickBot="1" thickTop="1">
      <c r="A58" s="306" t="s">
        <v>0</v>
      </c>
      <c r="B58" s="307"/>
      <c r="C58" s="245" t="s">
        <v>187</v>
      </c>
      <c r="D58" s="311" t="s">
        <v>12</v>
      </c>
      <c r="E58" s="312"/>
      <c r="F58" s="313"/>
      <c r="G58" s="313"/>
      <c r="H58" s="313"/>
      <c r="I58" s="313"/>
      <c r="J58" s="313"/>
      <c r="K58" s="313"/>
      <c r="L58" s="313"/>
      <c r="M58" s="20" t="s">
        <v>16</v>
      </c>
      <c r="N58" s="314">
        <f>SUM(D66:L66)</f>
        <v>14</v>
      </c>
      <c r="P58" s="301"/>
      <c r="Q58" s="73" t="str">
        <f>C149</f>
        <v>14-2</v>
      </c>
      <c r="R58" s="73" t="b">
        <f aca="true" t="shared" si="55" ref="R58:AA58">D149</f>
        <v>0</v>
      </c>
      <c r="S58" s="73" t="b">
        <f t="shared" si="55"/>
        <v>0</v>
      </c>
      <c r="T58" s="73" t="b">
        <f t="shared" si="55"/>
        <v>0</v>
      </c>
      <c r="U58" s="73" t="b">
        <f t="shared" si="55"/>
        <v>0</v>
      </c>
      <c r="V58" s="73" t="b">
        <f t="shared" si="55"/>
        <v>0</v>
      </c>
      <c r="W58" s="73" t="b">
        <f t="shared" si="55"/>
        <v>0</v>
      </c>
      <c r="X58" s="73" t="b">
        <f t="shared" si="55"/>
        <v>0</v>
      </c>
      <c r="Y58" s="73" t="b">
        <f t="shared" si="55"/>
        <v>0</v>
      </c>
      <c r="Z58" s="73" t="b">
        <f t="shared" si="55"/>
        <v>0</v>
      </c>
      <c r="AA58" s="109">
        <f t="shared" si="55"/>
        <v>0</v>
      </c>
      <c r="AB58" s="299"/>
      <c r="AC58" s="112">
        <f t="shared" si="37"/>
        <v>1.7400000000000007E-08</v>
      </c>
      <c r="AD58" s="79" t="str">
        <f t="shared" si="9"/>
        <v>14-2</v>
      </c>
      <c r="AE58" s="221" t="str">
        <f t="shared" si="38"/>
        <v>14cs</v>
      </c>
      <c r="AF58"/>
      <c r="AG58" s="227">
        <f t="shared" si="39"/>
        <v>14</v>
      </c>
      <c r="AH58" s="227" t="s">
        <v>125</v>
      </c>
      <c r="AI58" s="228" t="str">
        <f>#VALUE!</f>
        <v>14-2</v>
      </c>
      <c r="AJ58" s="228">
        <f>#VALUE!</f>
        <v>1.7400000000000007E-08</v>
      </c>
      <c r="AK58" s="228" t="str">
        <f>#VALUE!</f>
        <v>14cs</v>
      </c>
      <c r="AL58" t="str">
        <f t="shared" si="6"/>
        <v>0</v>
      </c>
    </row>
    <row r="59" spans="1:38" ht="12.75" customHeight="1" thickBot="1" thickTop="1">
      <c r="A59" s="303">
        <v>6</v>
      </c>
      <c r="B59" s="1"/>
      <c r="C59" s="249" t="s">
        <v>1</v>
      </c>
      <c r="D59" s="29" t="s">
        <v>13</v>
      </c>
      <c r="E59" s="30" t="s">
        <v>14</v>
      </c>
      <c r="F59" s="30" t="s">
        <v>15</v>
      </c>
      <c r="G59" s="30" t="s">
        <v>17</v>
      </c>
      <c r="H59" s="30" t="s">
        <v>18</v>
      </c>
      <c r="I59" s="30" t="s">
        <v>21</v>
      </c>
      <c r="J59" s="30" t="s">
        <v>22</v>
      </c>
      <c r="K59" s="30" t="s">
        <v>41</v>
      </c>
      <c r="L59" s="30" t="s">
        <v>42</v>
      </c>
      <c r="M59" s="39"/>
      <c r="N59" s="315"/>
      <c r="P59" s="301"/>
      <c r="Q59" s="73" t="str">
        <f>C160</f>
        <v>15-2</v>
      </c>
      <c r="R59" s="73" t="b">
        <f aca="true" t="shared" si="56" ref="R59:AA59">D160</f>
        <v>0</v>
      </c>
      <c r="S59" s="73" t="b">
        <f t="shared" si="56"/>
        <v>0</v>
      </c>
      <c r="T59" s="73" t="b">
        <f t="shared" si="56"/>
        <v>0</v>
      </c>
      <c r="U59" s="73" t="b">
        <f t="shared" si="56"/>
        <v>0</v>
      </c>
      <c r="V59" s="73" t="b">
        <f t="shared" si="56"/>
        <v>0</v>
      </c>
      <c r="W59" s="73" t="b">
        <f t="shared" si="56"/>
        <v>0</v>
      </c>
      <c r="X59" s="73" t="b">
        <f t="shared" si="56"/>
        <v>0</v>
      </c>
      <c r="Y59" s="73" t="b">
        <f t="shared" si="56"/>
        <v>0</v>
      </c>
      <c r="Z59" s="73" t="b">
        <f t="shared" si="56"/>
        <v>0</v>
      </c>
      <c r="AA59" s="109">
        <f t="shared" si="56"/>
        <v>0</v>
      </c>
      <c r="AB59" s="299"/>
      <c r="AC59" s="112">
        <f t="shared" si="37"/>
        <v>1.720000000000001E-08</v>
      </c>
      <c r="AD59" s="79" t="str">
        <f t="shared" si="9"/>
        <v>15-2</v>
      </c>
      <c r="AE59" s="221" t="str">
        <f t="shared" si="38"/>
        <v>15cs</v>
      </c>
      <c r="AF59"/>
      <c r="AG59" s="227">
        <f t="shared" si="39"/>
        <v>15</v>
      </c>
      <c r="AH59" s="227" t="s">
        <v>126</v>
      </c>
      <c r="AI59" s="228" t="str">
        <f>#VALUE!</f>
        <v>15-2</v>
      </c>
      <c r="AJ59" s="228">
        <f>#VALUE!</f>
        <v>4.0012500192</v>
      </c>
      <c r="AK59" s="228" t="str">
        <f>#VALUE!</f>
        <v>15cs</v>
      </c>
      <c r="AL59" t="str">
        <f t="shared" si="6"/>
        <v>0</v>
      </c>
    </row>
    <row r="60" spans="1:38" ht="12.75" customHeight="1" thickBot="1" thickTop="1">
      <c r="A60" s="304"/>
      <c r="B60" s="2" t="s">
        <v>2</v>
      </c>
      <c r="C60" s="250" t="s">
        <v>188</v>
      </c>
      <c r="D60" s="26">
        <f>'1 forduló'!D63</f>
        <v>1</v>
      </c>
      <c r="E60" s="27">
        <f>'2 forduló'!D63</f>
        <v>1</v>
      </c>
      <c r="F60" s="28">
        <f>'3 forduló'!D63</f>
        <v>1</v>
      </c>
      <c r="G60" s="28">
        <f>'4 forduló'!D63</f>
        <v>1</v>
      </c>
      <c r="H60" s="28">
        <f>'5 forduló'!D63</f>
        <v>0.5</v>
      </c>
      <c r="I60" s="28" t="b">
        <f>'6 forduló'!D63</f>
        <v>0</v>
      </c>
      <c r="J60" s="28" t="b">
        <f>'7 forduló'!D63</f>
        <v>0</v>
      </c>
      <c r="K60" s="28" t="b">
        <f>'8 forduló'!D63</f>
        <v>0</v>
      </c>
      <c r="L60" s="28" t="b">
        <f>'9 forduló'!D63</f>
        <v>0</v>
      </c>
      <c r="M60" s="40">
        <f>SUM(D60:L60)</f>
        <v>4.5</v>
      </c>
      <c r="N60" s="315"/>
      <c r="P60" s="301"/>
      <c r="Q60" s="73" t="str">
        <f>C171</f>
        <v>16-2</v>
      </c>
      <c r="R60" s="73" t="b">
        <f aca="true" t="shared" si="57" ref="R60:AA60">D171</f>
        <v>0</v>
      </c>
      <c r="S60" s="73" t="b">
        <f t="shared" si="57"/>
        <v>0</v>
      </c>
      <c r="T60" s="73" t="b">
        <f t="shared" si="57"/>
        <v>0</v>
      </c>
      <c r="U60" s="73" t="b">
        <f t="shared" si="57"/>
        <v>0</v>
      </c>
      <c r="V60" s="73" t="b">
        <f t="shared" si="57"/>
        <v>0</v>
      </c>
      <c r="W60" s="73" t="b">
        <f t="shared" si="57"/>
        <v>0</v>
      </c>
      <c r="X60" s="73" t="b">
        <f t="shared" si="57"/>
        <v>0</v>
      </c>
      <c r="Y60" s="73" t="b">
        <f t="shared" si="57"/>
        <v>0</v>
      </c>
      <c r="Z60" s="73" t="b">
        <f t="shared" si="57"/>
        <v>0</v>
      </c>
      <c r="AA60" s="109">
        <f t="shared" si="57"/>
        <v>0</v>
      </c>
      <c r="AB60" s="299"/>
      <c r="AC60" s="112">
        <f t="shared" si="37"/>
        <v>1.700000000000001E-08</v>
      </c>
      <c r="AD60" s="79" t="str">
        <f t="shared" si="9"/>
        <v>16-2</v>
      </c>
      <c r="AE60" s="221" t="str">
        <f t="shared" si="38"/>
        <v>16cs</v>
      </c>
      <c r="AF60"/>
      <c r="AG60" s="227">
        <f t="shared" si="39"/>
        <v>16</v>
      </c>
      <c r="AH60" s="227" t="s">
        <v>127</v>
      </c>
      <c r="AI60" s="228" t="str">
        <f>#VALUE!</f>
        <v>16-2</v>
      </c>
      <c r="AJ60" s="228">
        <f>#VALUE!</f>
        <v>1.700000000000001E-08</v>
      </c>
      <c r="AK60" s="228" t="str">
        <f>#VALUE!</f>
        <v>16cs</v>
      </c>
      <c r="AL60" t="str">
        <f t="shared" si="6"/>
        <v>0</v>
      </c>
    </row>
    <row r="61" spans="1:38" ht="12.75" customHeight="1" thickBot="1" thickTop="1">
      <c r="A61" s="304"/>
      <c r="B61" s="2" t="s">
        <v>3</v>
      </c>
      <c r="C61" s="250" t="s">
        <v>189</v>
      </c>
      <c r="D61" s="26">
        <f>'1 forduló'!D64</f>
        <v>1</v>
      </c>
      <c r="E61" s="27">
        <f>'2 forduló'!D64</f>
        <v>0</v>
      </c>
      <c r="F61" s="28">
        <f>'3 forduló'!D64</f>
        <v>0.5</v>
      </c>
      <c r="G61" s="28">
        <f>'4 forduló'!D64</f>
        <v>0</v>
      </c>
      <c r="H61" s="28">
        <f>'5 forduló'!D64</f>
        <v>1</v>
      </c>
      <c r="I61" s="28" t="b">
        <f>'6 forduló'!D64</f>
        <v>0</v>
      </c>
      <c r="J61" s="28" t="b">
        <f>'7 forduló'!D64</f>
        <v>0</v>
      </c>
      <c r="K61" s="28" t="b">
        <f>'8 forduló'!D64</f>
        <v>0</v>
      </c>
      <c r="L61" s="28" t="b">
        <f>'9 forduló'!D64</f>
        <v>0</v>
      </c>
      <c r="M61" s="21">
        <f>SUM(D61:L61)</f>
        <v>2.5</v>
      </c>
      <c r="N61" s="315"/>
      <c r="P61" s="301"/>
      <c r="Q61" s="73" t="str">
        <f>C182</f>
        <v>17-2</v>
      </c>
      <c r="R61" s="73" t="b">
        <f aca="true" t="shared" si="58" ref="R61:AA61">D182</f>
        <v>0</v>
      </c>
      <c r="S61" s="73" t="b">
        <f t="shared" si="58"/>
        <v>0</v>
      </c>
      <c r="T61" s="73" t="b">
        <f t="shared" si="58"/>
        <v>0</v>
      </c>
      <c r="U61" s="73" t="b">
        <f t="shared" si="58"/>
        <v>0</v>
      </c>
      <c r="V61" s="73" t="b">
        <f t="shared" si="58"/>
        <v>0</v>
      </c>
      <c r="W61" s="73" t="b">
        <f t="shared" si="58"/>
        <v>0</v>
      </c>
      <c r="X61" s="73" t="b">
        <f t="shared" si="58"/>
        <v>0</v>
      </c>
      <c r="Y61" s="73" t="b">
        <f t="shared" si="58"/>
        <v>0</v>
      </c>
      <c r="Z61" s="73" t="b">
        <f t="shared" si="58"/>
        <v>0</v>
      </c>
      <c r="AA61" s="109">
        <f t="shared" si="58"/>
        <v>0</v>
      </c>
      <c r="AB61" s="299"/>
      <c r="AC61" s="112">
        <f t="shared" si="37"/>
        <v>1.680000000000001E-08</v>
      </c>
      <c r="AD61" s="79" t="str">
        <f t="shared" si="9"/>
        <v>17-2</v>
      </c>
      <c r="AE61" s="221" t="str">
        <f t="shared" si="38"/>
        <v>17cs</v>
      </c>
      <c r="AF61"/>
      <c r="AG61" s="227">
        <f t="shared" si="39"/>
        <v>17</v>
      </c>
      <c r="AH61" s="227" t="s">
        <v>128</v>
      </c>
      <c r="AI61" s="228" t="str">
        <f>#VALUE!</f>
        <v>17-2</v>
      </c>
      <c r="AJ61" s="228">
        <f>#VALUE!</f>
        <v>1.680000000000001E-08</v>
      </c>
      <c r="AK61" s="228" t="str">
        <f>#VALUE!</f>
        <v>17cs</v>
      </c>
      <c r="AL61" t="str">
        <f t="shared" si="6"/>
        <v>0</v>
      </c>
    </row>
    <row r="62" spans="1:38" ht="12.75" customHeight="1" thickBot="1" thickTop="1">
      <c r="A62" s="304"/>
      <c r="B62" s="2" t="s">
        <v>4</v>
      </c>
      <c r="C62" s="250" t="s">
        <v>190</v>
      </c>
      <c r="D62" s="26">
        <f>'1 forduló'!D65</f>
        <v>1</v>
      </c>
      <c r="E62" s="27">
        <f>'2 forduló'!D65</f>
        <v>1</v>
      </c>
      <c r="F62" s="28">
        <f>'3 forduló'!D65</f>
        <v>0</v>
      </c>
      <c r="G62" s="28">
        <f>'4 forduló'!D65</f>
        <v>1</v>
      </c>
      <c r="H62" s="28">
        <f>'5 forduló'!D65</f>
        <v>1</v>
      </c>
      <c r="I62" s="28" t="b">
        <f>'6 forduló'!D65</f>
        <v>0</v>
      </c>
      <c r="J62" s="28" t="b">
        <f>'7 forduló'!D65</f>
        <v>0</v>
      </c>
      <c r="K62" s="28" t="b">
        <f>'8 forduló'!D65</f>
        <v>0</v>
      </c>
      <c r="L62" s="28" t="b">
        <f>'9 forduló'!D65</f>
        <v>0</v>
      </c>
      <c r="M62" s="21">
        <f>SUM(D62:L62)</f>
        <v>4</v>
      </c>
      <c r="N62" s="315"/>
      <c r="P62" s="301"/>
      <c r="Q62" s="73" t="str">
        <f>C193</f>
        <v>18-2</v>
      </c>
      <c r="R62" s="73" t="b">
        <f aca="true" t="shared" si="59" ref="R62:AA62">D193</f>
        <v>0</v>
      </c>
      <c r="S62" s="73" t="b">
        <f t="shared" si="59"/>
        <v>0</v>
      </c>
      <c r="T62" s="73" t="b">
        <f t="shared" si="59"/>
        <v>0</v>
      </c>
      <c r="U62" s="73" t="b">
        <f t="shared" si="59"/>
        <v>0</v>
      </c>
      <c r="V62" s="73" t="b">
        <f t="shared" si="59"/>
        <v>0</v>
      </c>
      <c r="W62" s="73" t="b">
        <f t="shared" si="59"/>
        <v>0</v>
      </c>
      <c r="X62" s="73" t="b">
        <f t="shared" si="59"/>
        <v>0</v>
      </c>
      <c r="Y62" s="73" t="b">
        <f t="shared" si="59"/>
        <v>0</v>
      </c>
      <c r="Z62" s="73" t="b">
        <f t="shared" si="59"/>
        <v>0</v>
      </c>
      <c r="AA62" s="109">
        <f t="shared" si="59"/>
        <v>0</v>
      </c>
      <c r="AB62" s="299"/>
      <c r="AC62" s="112">
        <f t="shared" si="37"/>
        <v>1.660000000000001E-08</v>
      </c>
      <c r="AD62" s="79" t="str">
        <f t="shared" si="9"/>
        <v>18-2</v>
      </c>
      <c r="AE62" s="221" t="str">
        <f t="shared" si="38"/>
        <v>18cs</v>
      </c>
      <c r="AF62"/>
      <c r="AG62" s="227">
        <f t="shared" si="39"/>
        <v>18</v>
      </c>
      <c r="AH62" s="227" t="s">
        <v>129</v>
      </c>
      <c r="AI62" s="228" t="str">
        <f>#VALUE!</f>
        <v>18-2</v>
      </c>
      <c r="AJ62" s="228">
        <f>#VALUE!</f>
        <v>1.660000000000001E-08</v>
      </c>
      <c r="AK62" s="228" t="str">
        <f>#VALUE!</f>
        <v>18cs</v>
      </c>
      <c r="AL62" t="str">
        <f t="shared" si="6"/>
        <v>0</v>
      </c>
    </row>
    <row r="63" spans="1:38" ht="12.75" customHeight="1" thickBot="1" thickTop="1">
      <c r="A63" s="304"/>
      <c r="B63" s="2" t="s">
        <v>5</v>
      </c>
      <c r="C63" s="250" t="s">
        <v>191</v>
      </c>
      <c r="D63" s="26">
        <f>'1 forduló'!D66</f>
        <v>1</v>
      </c>
      <c r="E63" s="27">
        <f>'2 forduló'!D66</f>
        <v>0</v>
      </c>
      <c r="F63" s="28">
        <f>'3 forduló'!D66</f>
        <v>0</v>
      </c>
      <c r="G63" s="28">
        <f>'4 forduló'!D66</f>
        <v>1</v>
      </c>
      <c r="H63" s="28">
        <f>'5 forduló'!D66</f>
        <v>1</v>
      </c>
      <c r="I63" s="28" t="b">
        <f>'6 forduló'!D66</f>
        <v>0</v>
      </c>
      <c r="J63" s="28" t="b">
        <f>'7 forduló'!D66</f>
        <v>0</v>
      </c>
      <c r="K63" s="28" t="b">
        <f>'8 forduló'!D66</f>
        <v>0</v>
      </c>
      <c r="L63" s="28" t="b">
        <f>'9 forduló'!D66</f>
        <v>0</v>
      </c>
      <c r="M63" s="21">
        <f>SUM(D63:L63)</f>
        <v>3</v>
      </c>
      <c r="N63" s="315"/>
      <c r="P63" s="301"/>
      <c r="Q63" s="73" t="str">
        <f>C204</f>
        <v>19-2</v>
      </c>
      <c r="R63" s="73" t="b">
        <f aca="true" t="shared" si="60" ref="R63:AA63">D204</f>
        <v>0</v>
      </c>
      <c r="S63" s="73" t="b">
        <f t="shared" si="60"/>
        <v>0</v>
      </c>
      <c r="T63" s="73" t="b">
        <f t="shared" si="60"/>
        <v>0</v>
      </c>
      <c r="U63" s="73" t="b">
        <f t="shared" si="60"/>
        <v>0</v>
      </c>
      <c r="V63" s="73" t="b">
        <f t="shared" si="60"/>
        <v>0</v>
      </c>
      <c r="W63" s="73" t="b">
        <f t="shared" si="60"/>
        <v>0</v>
      </c>
      <c r="X63" s="73" t="b">
        <f t="shared" si="60"/>
        <v>0</v>
      </c>
      <c r="Y63" s="73" t="b">
        <f t="shared" si="60"/>
        <v>0</v>
      </c>
      <c r="Z63" s="73" t="b">
        <f t="shared" si="60"/>
        <v>0</v>
      </c>
      <c r="AA63" s="109">
        <f t="shared" si="60"/>
        <v>0</v>
      </c>
      <c r="AB63" s="299"/>
      <c r="AC63" s="112">
        <f t="shared" si="37"/>
        <v>1.640000000000001E-08</v>
      </c>
      <c r="AD63" s="79" t="str">
        <f t="shared" si="9"/>
        <v>19-2</v>
      </c>
      <c r="AE63" s="221" t="str">
        <f t="shared" si="38"/>
        <v>19cs</v>
      </c>
      <c r="AF63"/>
      <c r="AG63" s="227">
        <f t="shared" si="39"/>
        <v>19</v>
      </c>
      <c r="AH63" s="227" t="s">
        <v>130</v>
      </c>
      <c r="AI63" s="228" t="str">
        <f>#VALUE!</f>
        <v>19-2</v>
      </c>
      <c r="AJ63" s="228">
        <f>#VALUE!</f>
        <v>1.640000000000001E-08</v>
      </c>
      <c r="AK63" s="228" t="str">
        <f>#VALUE!</f>
        <v>19cs</v>
      </c>
      <c r="AL63" t="str">
        <f>IF(AI63&lt;&gt;AI64,"0","Ellenőrizd le a sorrendet!!! De a gép hozzáadja a csapat eredményt")</f>
        <v>0</v>
      </c>
    </row>
    <row r="64" spans="1:38" ht="14.25" thickBot="1" thickTop="1">
      <c r="A64" s="304"/>
      <c r="B64" s="2" t="s">
        <v>6</v>
      </c>
      <c r="C64" s="250" t="s">
        <v>33</v>
      </c>
      <c r="D64" s="26">
        <f>'1 forduló'!D67</f>
        <v>0</v>
      </c>
      <c r="E64" s="27">
        <f>'2 forduló'!D67</f>
        <v>0</v>
      </c>
      <c r="F64" s="28">
        <f>'3 forduló'!D67</f>
        <v>0</v>
      </c>
      <c r="G64" s="28">
        <f>'4 forduló'!D67</f>
        <v>0</v>
      </c>
      <c r="H64" s="28">
        <f>'5 forduló'!D67</f>
        <v>0</v>
      </c>
      <c r="I64" s="28" t="b">
        <f>'6 forduló'!D67</f>
        <v>0</v>
      </c>
      <c r="J64" s="28" t="b">
        <f>'7 forduló'!D67</f>
        <v>0</v>
      </c>
      <c r="K64" s="28" t="b">
        <f>'8 forduló'!D67</f>
        <v>0</v>
      </c>
      <c r="L64" s="28" t="b">
        <f>'9 forduló'!D67</f>
        <v>0</v>
      </c>
      <c r="M64" s="21">
        <f>SUM(D64:L64)</f>
        <v>0</v>
      </c>
      <c r="N64" s="315"/>
      <c r="P64" s="301"/>
      <c r="Q64" s="73" t="str">
        <f>C215</f>
        <v>120-2</v>
      </c>
      <c r="R64" s="73" t="b">
        <f aca="true" t="shared" si="61" ref="R64:AA64">D215</f>
        <v>0</v>
      </c>
      <c r="S64" s="73" t="b">
        <f t="shared" si="61"/>
        <v>0</v>
      </c>
      <c r="T64" s="73" t="b">
        <f t="shared" si="61"/>
        <v>0</v>
      </c>
      <c r="U64" s="73" t="b">
        <f t="shared" si="61"/>
        <v>0</v>
      </c>
      <c r="V64" s="73" t="b">
        <f t="shared" si="61"/>
        <v>0</v>
      </c>
      <c r="W64" s="73" t="b">
        <f t="shared" si="61"/>
        <v>0</v>
      </c>
      <c r="X64" s="73" t="b">
        <f t="shared" si="61"/>
        <v>0</v>
      </c>
      <c r="Y64" s="73" t="b">
        <f t="shared" si="61"/>
        <v>0</v>
      </c>
      <c r="Z64" s="73" t="b">
        <f t="shared" si="61"/>
        <v>0</v>
      </c>
      <c r="AA64" s="109">
        <f t="shared" si="61"/>
        <v>0</v>
      </c>
      <c r="AB64" s="300"/>
      <c r="AC64" s="112">
        <f t="shared" si="37"/>
        <v>1.6200000000000013E-08</v>
      </c>
      <c r="AD64" s="91" t="str">
        <f t="shared" si="9"/>
        <v>120-2</v>
      </c>
      <c r="AE64" s="221" t="str">
        <f t="shared" si="38"/>
        <v>20cs</v>
      </c>
      <c r="AF64"/>
      <c r="AG64" s="227">
        <f t="shared" si="39"/>
        <v>20</v>
      </c>
      <c r="AH64" s="227" t="s">
        <v>131</v>
      </c>
      <c r="AI64" s="228" t="str">
        <f>#VALUE!</f>
        <v>120-2</v>
      </c>
      <c r="AJ64" s="228">
        <f>#VALUE!</f>
        <v>1.6200000000000013E-08</v>
      </c>
      <c r="AK64" s="228" t="str">
        <f>#VALUE!</f>
        <v>20cs</v>
      </c>
      <c r="AL64" t="str">
        <f t="shared" si="6"/>
        <v>0</v>
      </c>
    </row>
    <row r="65" spans="1:38" ht="14.25" thickBot="1" thickTop="1">
      <c r="A65" s="305"/>
      <c r="B65" s="3" t="s">
        <v>7</v>
      </c>
      <c r="C65" s="251" t="s">
        <v>34</v>
      </c>
      <c r="D65" s="26">
        <f>'1 forduló'!D68</f>
        <v>0</v>
      </c>
      <c r="E65" s="27">
        <f>'2 forduló'!D68</f>
        <v>0</v>
      </c>
      <c r="F65" s="28">
        <f>'3 forduló'!D68</f>
        <v>0</v>
      </c>
      <c r="G65" s="28">
        <f>'4 forduló'!D68</f>
        <v>0</v>
      </c>
      <c r="H65" s="28">
        <f>'5 forduló'!D68</f>
        <v>0</v>
      </c>
      <c r="I65" s="28" t="b">
        <f>'6 forduló'!D68</f>
        <v>0</v>
      </c>
      <c r="J65" s="28" t="b">
        <f>'7 forduló'!D68</f>
        <v>0</v>
      </c>
      <c r="K65" s="28" t="b">
        <f>'8 forduló'!D68</f>
        <v>0</v>
      </c>
      <c r="L65" s="28" t="b">
        <f>'9 forduló'!D68</f>
        <v>0</v>
      </c>
      <c r="M65" s="22">
        <f>SUM(D65:L65)</f>
        <v>0</v>
      </c>
      <c r="N65" s="316"/>
      <c r="P65" s="302" t="s">
        <v>4</v>
      </c>
      <c r="Q65" s="73" t="str">
        <f>C7</f>
        <v>Tóth Ádám</v>
      </c>
      <c r="R65" s="73">
        <f aca="true" t="shared" si="62" ref="R65:AA65">D7</f>
        <v>0</v>
      </c>
      <c r="S65" s="73">
        <f t="shared" si="62"/>
        <v>0</v>
      </c>
      <c r="T65" s="73">
        <f t="shared" si="62"/>
        <v>1</v>
      </c>
      <c r="U65" s="73">
        <f t="shared" si="62"/>
        <v>0</v>
      </c>
      <c r="V65" s="73">
        <f t="shared" si="62"/>
        <v>0</v>
      </c>
      <c r="W65" s="73" t="b">
        <f t="shared" si="62"/>
        <v>0</v>
      </c>
      <c r="X65" s="73" t="b">
        <f t="shared" si="62"/>
        <v>0</v>
      </c>
      <c r="Y65" s="73" t="b">
        <f t="shared" si="62"/>
        <v>0</v>
      </c>
      <c r="Z65" s="73" t="b">
        <f t="shared" si="62"/>
        <v>0</v>
      </c>
      <c r="AA65" s="109">
        <f t="shared" si="62"/>
        <v>1</v>
      </c>
      <c r="AB65" s="298" t="s">
        <v>4</v>
      </c>
      <c r="AC65" s="111">
        <f>AA65+(Q3/10000)</f>
        <v>1.00070002</v>
      </c>
      <c r="AD65" s="89" t="str">
        <f t="shared" si="9"/>
        <v>Tóth Ádám</v>
      </c>
      <c r="AE65" s="222" t="str">
        <f>AE45</f>
        <v>1.cs. Petőfi</v>
      </c>
      <c r="AF65"/>
      <c r="AG65" s="99">
        <f>_xlfn.RANK.EQ(AC65,$AC$65:$AC$84,0)</f>
        <v>6</v>
      </c>
      <c r="AH65" s="99" t="s">
        <v>13</v>
      </c>
      <c r="AI65" s="229" t="str">
        <f>#VALUE!</f>
        <v>Tóth Tibor</v>
      </c>
      <c r="AJ65" s="229">
        <f>#VALUE!</f>
        <v>4.001400019</v>
      </c>
      <c r="AK65" s="229" t="str">
        <f>#VALUE!</f>
        <v>6cs. Arany </v>
      </c>
      <c r="AL65" t="str">
        <f t="shared" si="6"/>
        <v>0</v>
      </c>
    </row>
    <row r="66" spans="4:38" ht="14.25" thickBot="1" thickTop="1">
      <c r="D66" s="24">
        <f>SUM(D60:D65)</f>
        <v>4</v>
      </c>
      <c r="E66" s="24">
        <f aca="true" t="shared" si="63" ref="E66:L66">SUM(E60:E65)</f>
        <v>2</v>
      </c>
      <c r="F66" s="24">
        <f t="shared" si="63"/>
        <v>1.5</v>
      </c>
      <c r="G66" s="24">
        <f t="shared" si="63"/>
        <v>3</v>
      </c>
      <c r="H66" s="24">
        <f t="shared" si="63"/>
        <v>3.5</v>
      </c>
      <c r="I66" s="24">
        <f t="shared" si="63"/>
        <v>0</v>
      </c>
      <c r="J66" s="24">
        <f t="shared" si="63"/>
        <v>0</v>
      </c>
      <c r="K66" s="24">
        <f t="shared" si="63"/>
        <v>0</v>
      </c>
      <c r="L66" s="24">
        <f t="shared" si="63"/>
        <v>0</v>
      </c>
      <c r="P66" s="302"/>
      <c r="Q66" s="73" t="str">
        <f>C18</f>
        <v>Mészáros Konrád</v>
      </c>
      <c r="R66" s="73">
        <f aca="true" t="shared" si="64" ref="R66:AA66">D18</f>
        <v>0</v>
      </c>
      <c r="S66" s="73">
        <f t="shared" si="64"/>
        <v>0</v>
      </c>
      <c r="T66" s="73">
        <f t="shared" si="64"/>
        <v>0</v>
      </c>
      <c r="U66" s="73">
        <f t="shared" si="64"/>
        <v>0</v>
      </c>
      <c r="V66" s="73">
        <f t="shared" si="64"/>
        <v>1</v>
      </c>
      <c r="W66" s="73" t="b">
        <f t="shared" si="64"/>
        <v>0</v>
      </c>
      <c r="X66" s="73" t="b">
        <f t="shared" si="64"/>
        <v>0</v>
      </c>
      <c r="Y66" s="73" t="b">
        <f t="shared" si="64"/>
        <v>0</v>
      </c>
      <c r="Z66" s="73" t="b">
        <f t="shared" si="64"/>
        <v>0</v>
      </c>
      <c r="AA66" s="109">
        <f t="shared" si="64"/>
        <v>1</v>
      </c>
      <c r="AB66" s="299"/>
      <c r="AC66" s="111">
        <f aca="true" t="shared" si="65" ref="AC66:AC84">AA66+(Q4/10000)</f>
        <v>1.0004500198</v>
      </c>
      <c r="AD66" s="80" t="str">
        <f t="shared" si="9"/>
        <v>Mészáros Konrád</v>
      </c>
      <c r="AE66" s="222" t="str">
        <f aca="true" t="shared" si="66" ref="AE66:AE84">AE46</f>
        <v>2cs. Szent Miklós</v>
      </c>
      <c r="AF66"/>
      <c r="AG66" s="99">
        <f aca="true" t="shared" si="67" ref="AG66:AG84">_xlfn.RANK.EQ(AC66,$AC$65:$AC$84,0)</f>
        <v>7</v>
      </c>
      <c r="AH66" s="102" t="s">
        <v>14</v>
      </c>
      <c r="AI66" s="229" t="str">
        <f aca="true" t="shared" si="68" ref="AI66:AI84">#VALUE!</f>
        <v>Varga Mercell</v>
      </c>
      <c r="AJ66" s="229">
        <f aca="true" t="shared" si="69" ref="AJ66:AJ84">#VALUE!</f>
        <v>4.0012500192</v>
      </c>
      <c r="AK66" s="229" t="str">
        <f aca="true" t="shared" si="70" ref="AK66:AK84">#VALUE!</f>
        <v>5cs. Apáczai</v>
      </c>
      <c r="AL66" t="str">
        <f t="shared" si="6"/>
        <v>0</v>
      </c>
    </row>
    <row r="67" spans="16:38" ht="12.75" customHeight="1" thickBot="1" thickTop="1">
      <c r="P67" s="302"/>
      <c r="Q67" s="73" t="str">
        <f>C29</f>
        <v>Hibján Tamás</v>
      </c>
      <c r="R67" s="73">
        <f aca="true" t="shared" si="71" ref="R67:AA67">D29</f>
        <v>1</v>
      </c>
      <c r="S67" s="73">
        <f t="shared" si="71"/>
        <v>0</v>
      </c>
      <c r="T67" s="73">
        <f t="shared" si="71"/>
        <v>0</v>
      </c>
      <c r="U67" s="73">
        <f t="shared" si="71"/>
        <v>0</v>
      </c>
      <c r="V67" s="73">
        <f t="shared" si="71"/>
        <v>0</v>
      </c>
      <c r="W67" s="73" t="b">
        <f t="shared" si="71"/>
        <v>0</v>
      </c>
      <c r="X67" s="73" t="b">
        <f t="shared" si="71"/>
        <v>0</v>
      </c>
      <c r="Y67" s="73" t="b">
        <f t="shared" si="71"/>
        <v>0</v>
      </c>
      <c r="Z67" s="73" t="b">
        <f t="shared" si="71"/>
        <v>0</v>
      </c>
      <c r="AA67" s="109">
        <f t="shared" si="71"/>
        <v>1</v>
      </c>
      <c r="AB67" s="299"/>
      <c r="AC67" s="111">
        <f t="shared" si="65"/>
        <v>1.0007500196</v>
      </c>
      <c r="AD67" s="80" t="str">
        <f t="shared" si="9"/>
        <v>Hibján Tamás</v>
      </c>
      <c r="AE67" s="222" t="str">
        <f t="shared" si="66"/>
        <v>3cs. Móra "A"</v>
      </c>
      <c r="AF67"/>
      <c r="AG67" s="99">
        <f t="shared" si="67"/>
        <v>5</v>
      </c>
      <c r="AH67" s="102" t="s">
        <v>15</v>
      </c>
      <c r="AI67" s="229" t="str">
        <f>#VALUE!</f>
        <v>Halastyák István</v>
      </c>
      <c r="AJ67" s="229">
        <f>#VALUE!</f>
        <v>3.0011000186</v>
      </c>
      <c r="AK67" s="229" t="str">
        <f>#VALUE!</f>
        <v>8cs. Bethlen</v>
      </c>
      <c r="AL67" t="str">
        <f t="shared" si="6"/>
        <v>0</v>
      </c>
    </row>
    <row r="68" spans="16:38" ht="12.75" customHeight="1" thickBot="1" thickTop="1">
      <c r="P68" s="302"/>
      <c r="Q68" s="73" t="str">
        <f>C40</f>
        <v>Jónás Krisztina</v>
      </c>
      <c r="R68" s="73">
        <f aca="true" t="shared" si="72" ref="R68:AA68">D40</f>
        <v>0</v>
      </c>
      <c r="S68" s="73">
        <f t="shared" si="72"/>
        <v>0</v>
      </c>
      <c r="T68" s="73">
        <f t="shared" si="72"/>
        <v>0</v>
      </c>
      <c r="U68" s="73">
        <f t="shared" si="72"/>
        <v>0</v>
      </c>
      <c r="V68" s="73">
        <f t="shared" si="72"/>
        <v>0</v>
      </c>
      <c r="W68" s="73" t="b">
        <f t="shared" si="72"/>
        <v>0</v>
      </c>
      <c r="X68" s="73" t="b">
        <f t="shared" si="72"/>
        <v>0</v>
      </c>
      <c r="Y68" s="73" t="b">
        <f t="shared" si="72"/>
        <v>0</v>
      </c>
      <c r="Z68" s="73" t="b">
        <f t="shared" si="72"/>
        <v>0</v>
      </c>
      <c r="AA68" s="109">
        <f t="shared" si="72"/>
        <v>0</v>
      </c>
      <c r="AB68" s="299"/>
      <c r="AC68" s="111">
        <f t="shared" si="65"/>
        <v>1.9400000000000002E-08</v>
      </c>
      <c r="AD68" s="80" t="str">
        <f t="shared" si="9"/>
        <v>Jónás Krisztina</v>
      </c>
      <c r="AE68" s="222" t="str">
        <f t="shared" si="66"/>
        <v>4cs. Régi Csillagok</v>
      </c>
      <c r="AF68"/>
      <c r="AG68" s="99">
        <f t="shared" si="67"/>
        <v>8</v>
      </c>
      <c r="AH68" s="102" t="s">
        <v>17</v>
      </c>
      <c r="AI68" s="229" t="str">
        <f>#VALUE!</f>
        <v>Tamás Szabolcs</v>
      </c>
      <c r="AJ68" s="229">
        <f>#VALUE!</f>
        <v>2.0007500188</v>
      </c>
      <c r="AK68" s="229" t="str">
        <f>#VALUE!</f>
        <v>7cs. Móricz</v>
      </c>
      <c r="AL68" t="str">
        <f t="shared" si="6"/>
        <v>0</v>
      </c>
    </row>
    <row r="69" spans="1:38" ht="12.75" customHeight="1" thickBot="1" thickTop="1">
      <c r="A69" s="306" t="s">
        <v>0</v>
      </c>
      <c r="B69" s="307"/>
      <c r="C69" s="245" t="s">
        <v>192</v>
      </c>
      <c r="D69" s="311" t="s">
        <v>12</v>
      </c>
      <c r="E69" s="312"/>
      <c r="F69" s="313"/>
      <c r="G69" s="313"/>
      <c r="H69" s="313"/>
      <c r="I69" s="313"/>
      <c r="J69" s="313"/>
      <c r="K69" s="313"/>
      <c r="L69" s="313"/>
      <c r="M69" s="20" t="s">
        <v>16</v>
      </c>
      <c r="N69" s="314">
        <f>SUM(D77:L77)</f>
        <v>7.5</v>
      </c>
      <c r="P69" s="302"/>
      <c r="Q69" s="73" t="str">
        <f>C51</f>
        <v>Varga Mercell</v>
      </c>
      <c r="R69" s="73">
        <f aca="true" t="shared" si="73" ref="R69:AA69">D51</f>
        <v>1</v>
      </c>
      <c r="S69" s="73">
        <f t="shared" si="73"/>
        <v>1</v>
      </c>
      <c r="T69" s="73">
        <f t="shared" si="73"/>
        <v>1</v>
      </c>
      <c r="U69" s="73">
        <f t="shared" si="73"/>
        <v>0</v>
      </c>
      <c r="V69" s="73">
        <f t="shared" si="73"/>
        <v>1</v>
      </c>
      <c r="W69" s="73" t="b">
        <f t="shared" si="73"/>
        <v>0</v>
      </c>
      <c r="X69" s="73" t="b">
        <f t="shared" si="73"/>
        <v>0</v>
      </c>
      <c r="Y69" s="73" t="b">
        <f t="shared" si="73"/>
        <v>0</v>
      </c>
      <c r="Z69" s="73" t="b">
        <f t="shared" si="73"/>
        <v>0</v>
      </c>
      <c r="AA69" s="109">
        <f t="shared" si="73"/>
        <v>4</v>
      </c>
      <c r="AB69" s="299"/>
      <c r="AC69" s="111">
        <f t="shared" si="65"/>
        <v>4.0012500192</v>
      </c>
      <c r="AD69" s="80" t="str">
        <f t="shared" si="9"/>
        <v>Varga Mercell</v>
      </c>
      <c r="AE69" s="222" t="str">
        <f t="shared" si="66"/>
        <v>5cs. Apáczai</v>
      </c>
      <c r="AF69"/>
      <c r="AG69" s="99">
        <f t="shared" si="67"/>
        <v>2</v>
      </c>
      <c r="AH69" s="102" t="s">
        <v>18</v>
      </c>
      <c r="AI69" s="229" t="str">
        <f>#VALUE!</f>
        <v>Hibján Tamás</v>
      </c>
      <c r="AJ69" s="229">
        <f>#VALUE!</f>
        <v>1.0007500196</v>
      </c>
      <c r="AK69" s="229" t="str">
        <f>#VALUE!</f>
        <v>3cs. Móra "A"</v>
      </c>
      <c r="AL69" t="str">
        <f t="shared" si="6"/>
        <v>0</v>
      </c>
    </row>
    <row r="70" spans="1:38" ht="12.75" customHeight="1" thickBot="1" thickTop="1">
      <c r="A70" s="303">
        <v>7</v>
      </c>
      <c r="B70" s="1"/>
      <c r="C70" s="249" t="s">
        <v>1</v>
      </c>
      <c r="D70" s="29" t="s">
        <v>13</v>
      </c>
      <c r="E70" s="30" t="s">
        <v>14</v>
      </c>
      <c r="F70" s="30" t="s">
        <v>15</v>
      </c>
      <c r="G70" s="30" t="s">
        <v>17</v>
      </c>
      <c r="H70" s="30" t="s">
        <v>18</v>
      </c>
      <c r="I70" s="30" t="s">
        <v>21</v>
      </c>
      <c r="J70" s="30" t="s">
        <v>22</v>
      </c>
      <c r="K70" s="30" t="s">
        <v>41</v>
      </c>
      <c r="L70" s="30" t="s">
        <v>42</v>
      </c>
      <c r="M70" s="39"/>
      <c r="N70" s="315"/>
      <c r="P70" s="302"/>
      <c r="Q70" s="73" t="str">
        <f>C62</f>
        <v>Tóth Tibor</v>
      </c>
      <c r="R70" s="73">
        <f aca="true" t="shared" si="74" ref="R70:AA70">D62</f>
        <v>1</v>
      </c>
      <c r="S70" s="73">
        <f t="shared" si="74"/>
        <v>1</v>
      </c>
      <c r="T70" s="73">
        <f t="shared" si="74"/>
        <v>0</v>
      </c>
      <c r="U70" s="73">
        <f t="shared" si="74"/>
        <v>1</v>
      </c>
      <c r="V70" s="73">
        <f t="shared" si="74"/>
        <v>1</v>
      </c>
      <c r="W70" s="73" t="b">
        <f t="shared" si="74"/>
        <v>0</v>
      </c>
      <c r="X70" s="73" t="b">
        <f t="shared" si="74"/>
        <v>0</v>
      </c>
      <c r="Y70" s="73" t="b">
        <f t="shared" si="74"/>
        <v>0</v>
      </c>
      <c r="Z70" s="73" t="b">
        <f t="shared" si="74"/>
        <v>0</v>
      </c>
      <c r="AA70" s="109">
        <f t="shared" si="74"/>
        <v>4</v>
      </c>
      <c r="AB70" s="299"/>
      <c r="AC70" s="111">
        <f t="shared" si="65"/>
        <v>4.001400019</v>
      </c>
      <c r="AD70" s="80" t="str">
        <f t="shared" si="9"/>
        <v>Tóth Tibor</v>
      </c>
      <c r="AE70" s="222" t="str">
        <f t="shared" si="66"/>
        <v>6cs. Arany </v>
      </c>
      <c r="AF70"/>
      <c r="AG70" s="99">
        <f t="shared" si="67"/>
        <v>1</v>
      </c>
      <c r="AH70" s="102" t="s">
        <v>21</v>
      </c>
      <c r="AI70" s="229" t="str">
        <f>#VALUE!</f>
        <v>Tóth Ádám</v>
      </c>
      <c r="AJ70" s="229">
        <f>#VALUE!</f>
        <v>1.00070002</v>
      </c>
      <c r="AK70" s="229" t="str">
        <f>#VALUE!</f>
        <v>1.cs. Petőfi</v>
      </c>
      <c r="AL70" t="str">
        <f t="shared" si="6"/>
        <v>0</v>
      </c>
    </row>
    <row r="71" spans="1:38" ht="12.75" customHeight="1" thickBot="1" thickTop="1">
      <c r="A71" s="304"/>
      <c r="B71" s="2" t="s">
        <v>2</v>
      </c>
      <c r="C71" s="250" t="s">
        <v>193</v>
      </c>
      <c r="D71" s="26">
        <f>'1 forduló'!D74</f>
        <v>1</v>
      </c>
      <c r="E71" s="27">
        <f>'2 forduló'!D74</f>
        <v>1</v>
      </c>
      <c r="F71" s="28">
        <f>'3 forduló'!D74</f>
        <v>1</v>
      </c>
      <c r="G71" s="28">
        <f>'4 forduló'!D74</f>
        <v>1</v>
      </c>
      <c r="H71" s="28">
        <f>'5 forduló'!D74</f>
        <v>0.5</v>
      </c>
      <c r="I71" s="28" t="b">
        <f>'6 forduló'!D74</f>
        <v>0</v>
      </c>
      <c r="J71" s="28" t="b">
        <f>'7 forduló'!D74</f>
        <v>0</v>
      </c>
      <c r="K71" s="28" t="b">
        <f>'8 forduló'!D74</f>
        <v>0</v>
      </c>
      <c r="L71" s="28" t="b">
        <f>'9 forduló'!D74</f>
        <v>0</v>
      </c>
      <c r="M71" s="40">
        <f>SUM(D71:L71)</f>
        <v>4.5</v>
      </c>
      <c r="N71" s="315"/>
      <c r="P71" s="302"/>
      <c r="Q71" s="73" t="str">
        <f>C73</f>
        <v>Tamás Szabolcs</v>
      </c>
      <c r="R71" s="73">
        <f aca="true" t="shared" si="75" ref="R71:AA71">D73</f>
        <v>0</v>
      </c>
      <c r="S71" s="73">
        <f t="shared" si="75"/>
        <v>1</v>
      </c>
      <c r="T71" s="73">
        <f t="shared" si="75"/>
        <v>0</v>
      </c>
      <c r="U71" s="73">
        <f t="shared" si="75"/>
        <v>1</v>
      </c>
      <c r="V71" s="73">
        <f t="shared" si="75"/>
        <v>0</v>
      </c>
      <c r="W71" s="73" t="b">
        <f t="shared" si="75"/>
        <v>0</v>
      </c>
      <c r="X71" s="73" t="b">
        <f t="shared" si="75"/>
        <v>0</v>
      </c>
      <c r="Y71" s="73" t="b">
        <f t="shared" si="75"/>
        <v>0</v>
      </c>
      <c r="Z71" s="73" t="b">
        <f t="shared" si="75"/>
        <v>0</v>
      </c>
      <c r="AA71" s="109">
        <f t="shared" si="75"/>
        <v>2</v>
      </c>
      <c r="AB71" s="299"/>
      <c r="AC71" s="111">
        <f t="shared" si="65"/>
        <v>2.0007500188</v>
      </c>
      <c r="AD71" s="80" t="str">
        <f t="shared" si="9"/>
        <v>Tamás Szabolcs</v>
      </c>
      <c r="AE71" s="222" t="str">
        <f t="shared" si="66"/>
        <v>7cs. Móricz</v>
      </c>
      <c r="AF71"/>
      <c r="AG71" s="99">
        <f t="shared" si="67"/>
        <v>4</v>
      </c>
      <c r="AH71" s="102" t="s">
        <v>22</v>
      </c>
      <c r="AI71" s="229" t="str">
        <f>#VALUE!</f>
        <v>Mészáros Konrád</v>
      </c>
      <c r="AJ71" s="229">
        <f>#VALUE!</f>
        <v>1.0004500198</v>
      </c>
      <c r="AK71" s="229" t="str">
        <f>#VALUE!</f>
        <v>2cs. Szent Miklós</v>
      </c>
      <c r="AL71" t="str">
        <f t="shared" si="6"/>
        <v>0</v>
      </c>
    </row>
    <row r="72" spans="1:38" ht="12.75" customHeight="1" thickBot="1" thickTop="1">
      <c r="A72" s="304"/>
      <c r="B72" s="2" t="s">
        <v>3</v>
      </c>
      <c r="C72" s="250" t="s">
        <v>205</v>
      </c>
      <c r="D72" s="26">
        <f>'1 forduló'!D75</f>
        <v>0</v>
      </c>
      <c r="E72" s="27">
        <f>'2 forduló'!D75</f>
        <v>0</v>
      </c>
      <c r="F72" s="28">
        <f>'3 forduló'!D75</f>
        <v>0</v>
      </c>
      <c r="G72" s="28">
        <f>'4 forduló'!D75</f>
        <v>0</v>
      </c>
      <c r="H72" s="28">
        <f>'5 forduló'!D75</f>
        <v>0</v>
      </c>
      <c r="I72" s="28" t="b">
        <f>'6 forduló'!D75</f>
        <v>0</v>
      </c>
      <c r="J72" s="28" t="b">
        <f>'7 forduló'!D75</f>
        <v>0</v>
      </c>
      <c r="K72" s="28" t="b">
        <f>'8 forduló'!D75</f>
        <v>0</v>
      </c>
      <c r="L72" s="28" t="b">
        <f>'9 forduló'!D75</f>
        <v>0</v>
      </c>
      <c r="M72" s="21">
        <f>SUM(D72:L72)</f>
        <v>0</v>
      </c>
      <c r="N72" s="315"/>
      <c r="P72" s="302"/>
      <c r="Q72" s="73" t="str">
        <f>C84</f>
        <v>Halastyák István</v>
      </c>
      <c r="R72" s="73">
        <f aca="true" t="shared" si="76" ref="R72:AA72">D84</f>
        <v>0</v>
      </c>
      <c r="S72" s="73">
        <f t="shared" si="76"/>
        <v>1</v>
      </c>
      <c r="T72" s="73">
        <f t="shared" si="76"/>
        <v>1</v>
      </c>
      <c r="U72" s="73">
        <f t="shared" si="76"/>
        <v>1</v>
      </c>
      <c r="V72" s="73">
        <f t="shared" si="76"/>
        <v>0</v>
      </c>
      <c r="W72" s="73" t="b">
        <f t="shared" si="76"/>
        <v>0</v>
      </c>
      <c r="X72" s="73" t="b">
        <f t="shared" si="76"/>
        <v>0</v>
      </c>
      <c r="Y72" s="73" t="b">
        <f t="shared" si="76"/>
        <v>0</v>
      </c>
      <c r="Z72" s="73" t="b">
        <f t="shared" si="76"/>
        <v>0</v>
      </c>
      <c r="AA72" s="109">
        <f t="shared" si="76"/>
        <v>3</v>
      </c>
      <c r="AB72" s="299"/>
      <c r="AC72" s="111">
        <f t="shared" si="65"/>
        <v>3.0011000186</v>
      </c>
      <c r="AD72" s="80" t="str">
        <f t="shared" si="9"/>
        <v>Halastyák István</v>
      </c>
      <c r="AE72" s="222" t="str">
        <f t="shared" si="66"/>
        <v>8cs. Bethlen</v>
      </c>
      <c r="AF72"/>
      <c r="AG72" s="99">
        <f t="shared" si="67"/>
        <v>3</v>
      </c>
      <c r="AH72" s="102" t="s">
        <v>41</v>
      </c>
      <c r="AI72" s="229" t="str">
        <f>#VALUE!</f>
        <v>Jónás Krisztina</v>
      </c>
      <c r="AJ72" s="229">
        <f>#VALUE!</f>
        <v>1.9400000000000002E-08</v>
      </c>
      <c r="AK72" s="229" t="str">
        <f>#VALUE!</f>
        <v>4cs. Régi Csillagok</v>
      </c>
      <c r="AL72" t="str">
        <f t="shared" si="6"/>
        <v>0</v>
      </c>
    </row>
    <row r="73" spans="1:38" ht="12.75" customHeight="1" thickBot="1" thickTop="1">
      <c r="A73" s="304"/>
      <c r="B73" s="2" t="s">
        <v>4</v>
      </c>
      <c r="C73" s="250" t="s">
        <v>206</v>
      </c>
      <c r="D73" s="26">
        <f>'1 forduló'!D76</f>
        <v>0</v>
      </c>
      <c r="E73" s="27">
        <f>'2 forduló'!D76</f>
        <v>1</v>
      </c>
      <c r="F73" s="28">
        <f>'3 forduló'!D76</f>
        <v>0</v>
      </c>
      <c r="G73" s="28">
        <f>'4 forduló'!D76</f>
        <v>1</v>
      </c>
      <c r="H73" s="28">
        <f>'5 forduló'!D76</f>
        <v>0</v>
      </c>
      <c r="I73" s="28" t="b">
        <f>'6 forduló'!D76</f>
        <v>0</v>
      </c>
      <c r="J73" s="28" t="b">
        <f>'7 forduló'!D76</f>
        <v>0</v>
      </c>
      <c r="K73" s="28" t="b">
        <f>'8 forduló'!D76</f>
        <v>0</v>
      </c>
      <c r="L73" s="28" t="b">
        <f>'9 forduló'!D76</f>
        <v>0</v>
      </c>
      <c r="M73" s="21">
        <f>SUM(D73:L73)</f>
        <v>2</v>
      </c>
      <c r="N73" s="315"/>
      <c r="P73" s="302"/>
      <c r="Q73" s="73" t="str">
        <f>C95</f>
        <v>9-3</v>
      </c>
      <c r="R73" s="73" t="b">
        <f aca="true" t="shared" si="77" ref="R73:AA73">D95</f>
        <v>0</v>
      </c>
      <c r="S73" s="73" t="b">
        <f t="shared" si="77"/>
        <v>0</v>
      </c>
      <c r="T73" s="73" t="b">
        <f t="shared" si="77"/>
        <v>0</v>
      </c>
      <c r="U73" s="73" t="b">
        <f t="shared" si="77"/>
        <v>0</v>
      </c>
      <c r="V73" s="73" t="b">
        <f t="shared" si="77"/>
        <v>0</v>
      </c>
      <c r="W73" s="73" t="b">
        <f t="shared" si="77"/>
        <v>0</v>
      </c>
      <c r="X73" s="73" t="b">
        <f t="shared" si="77"/>
        <v>0</v>
      </c>
      <c r="Y73" s="73" t="b">
        <f t="shared" si="77"/>
        <v>0</v>
      </c>
      <c r="Z73" s="73" t="b">
        <f t="shared" si="77"/>
        <v>0</v>
      </c>
      <c r="AA73" s="109">
        <f t="shared" si="77"/>
        <v>0</v>
      </c>
      <c r="AB73" s="299"/>
      <c r="AC73" s="111">
        <f t="shared" si="65"/>
        <v>1.8400000000000006E-08</v>
      </c>
      <c r="AD73" s="80" t="str">
        <f t="shared" si="9"/>
        <v>9-3</v>
      </c>
      <c r="AE73" s="222" t="str">
        <f t="shared" si="66"/>
        <v>9cs</v>
      </c>
      <c r="AF73"/>
      <c r="AG73" s="99">
        <f t="shared" si="67"/>
        <v>9</v>
      </c>
      <c r="AH73" s="102" t="s">
        <v>42</v>
      </c>
      <c r="AI73" s="229" t="str">
        <f>#VALUE!</f>
        <v>9-3</v>
      </c>
      <c r="AJ73" s="229">
        <f>#VALUE!</f>
        <v>1.8400000000000006E-08</v>
      </c>
      <c r="AK73" s="229" t="str">
        <f>#VALUE!</f>
        <v>9cs</v>
      </c>
      <c r="AL73" t="str">
        <f t="shared" si="6"/>
        <v>0</v>
      </c>
    </row>
    <row r="74" spans="1:38" ht="14.25" thickBot="1" thickTop="1">
      <c r="A74" s="304"/>
      <c r="B74" s="2" t="s">
        <v>5</v>
      </c>
      <c r="C74" s="250" t="s">
        <v>194</v>
      </c>
      <c r="D74" s="26">
        <f>'1 forduló'!D77</f>
        <v>0</v>
      </c>
      <c r="E74" s="27">
        <f>'2 forduló'!D77</f>
        <v>0</v>
      </c>
      <c r="F74" s="28">
        <f>'3 forduló'!D77</f>
        <v>0</v>
      </c>
      <c r="G74" s="28">
        <f>'4 forduló'!D77</f>
        <v>1</v>
      </c>
      <c r="H74" s="28">
        <f>'5 forduló'!D77</f>
        <v>0</v>
      </c>
      <c r="I74" s="28" t="b">
        <f>'6 forduló'!D77</f>
        <v>0</v>
      </c>
      <c r="J74" s="28" t="b">
        <f>'7 forduló'!D77</f>
        <v>0</v>
      </c>
      <c r="K74" s="28" t="b">
        <f>'8 forduló'!D77</f>
        <v>0</v>
      </c>
      <c r="L74" s="28" t="b">
        <f>'9 forduló'!D77</f>
        <v>0</v>
      </c>
      <c r="M74" s="21">
        <f>SUM(D74:L74)</f>
        <v>1</v>
      </c>
      <c r="N74" s="315"/>
      <c r="P74" s="302"/>
      <c r="Q74" s="73" t="str">
        <f>C106</f>
        <v>10-3</v>
      </c>
      <c r="R74" s="73" t="b">
        <f aca="true" t="shared" si="78" ref="R74:AA74">D106</f>
        <v>0</v>
      </c>
      <c r="S74" s="73" t="b">
        <f t="shared" si="78"/>
        <v>0</v>
      </c>
      <c r="T74" s="73" t="b">
        <f t="shared" si="78"/>
        <v>0</v>
      </c>
      <c r="U74" s="73" t="b">
        <f t="shared" si="78"/>
        <v>0</v>
      </c>
      <c r="V74" s="73" t="b">
        <f t="shared" si="78"/>
        <v>0</v>
      </c>
      <c r="W74" s="73" t="b">
        <f t="shared" si="78"/>
        <v>0</v>
      </c>
      <c r="X74" s="73" t="b">
        <f t="shared" si="78"/>
        <v>0</v>
      </c>
      <c r="Y74" s="73" t="b">
        <f t="shared" si="78"/>
        <v>0</v>
      </c>
      <c r="Z74" s="73" t="b">
        <f t="shared" si="78"/>
        <v>0</v>
      </c>
      <c r="AA74" s="109">
        <f t="shared" si="78"/>
        <v>0</v>
      </c>
      <c r="AB74" s="299"/>
      <c r="AC74" s="111">
        <f t="shared" si="65"/>
        <v>1.8200000000000007E-08</v>
      </c>
      <c r="AD74" s="80" t="str">
        <f t="shared" si="9"/>
        <v>10-3</v>
      </c>
      <c r="AE74" s="222" t="str">
        <f t="shared" si="66"/>
        <v>10cs</v>
      </c>
      <c r="AF74"/>
      <c r="AG74" s="99">
        <f t="shared" si="67"/>
        <v>10</v>
      </c>
      <c r="AH74" s="102" t="s">
        <v>121</v>
      </c>
      <c r="AI74" s="229" t="str">
        <f>#VALUE!</f>
        <v>10-3</v>
      </c>
      <c r="AJ74" s="229">
        <f>#VALUE!</f>
        <v>1.8200000000000007E-08</v>
      </c>
      <c r="AK74" s="229" t="str">
        <f>#VALUE!</f>
        <v>10cs</v>
      </c>
      <c r="AL74" t="str">
        <f t="shared" si="6"/>
        <v>0</v>
      </c>
    </row>
    <row r="75" spans="1:38" ht="14.25" thickBot="1" thickTop="1">
      <c r="A75" s="304"/>
      <c r="B75" s="2" t="s">
        <v>6</v>
      </c>
      <c r="C75" s="250" t="s">
        <v>35</v>
      </c>
      <c r="D75" s="26">
        <f>'1 forduló'!D78</f>
        <v>0</v>
      </c>
      <c r="E75" s="27">
        <f>'2 forduló'!D78</f>
        <v>0</v>
      </c>
      <c r="F75" s="28">
        <f>'3 forduló'!D78</f>
        <v>0</v>
      </c>
      <c r="G75" s="28">
        <f>'4 forduló'!D78</f>
        <v>0</v>
      </c>
      <c r="H75" s="28">
        <f>'5 forduló'!D78</f>
        <v>0</v>
      </c>
      <c r="I75" s="28" t="b">
        <f>'6 forduló'!D78</f>
        <v>0</v>
      </c>
      <c r="J75" s="28" t="b">
        <f>'7 forduló'!D78</f>
        <v>0</v>
      </c>
      <c r="K75" s="28" t="b">
        <f>'8 forduló'!D78</f>
        <v>0</v>
      </c>
      <c r="L75" s="28" t="b">
        <f>'9 forduló'!D78</f>
        <v>0</v>
      </c>
      <c r="M75" s="21">
        <f>SUM(D75:L75)</f>
        <v>0</v>
      </c>
      <c r="N75" s="315"/>
      <c r="P75" s="302"/>
      <c r="Q75" s="73" t="str">
        <f>C117</f>
        <v>11-3</v>
      </c>
      <c r="R75" s="73" t="b">
        <f aca="true" t="shared" si="79" ref="R75:AA75">D117</f>
        <v>0</v>
      </c>
      <c r="S75" s="73" t="b">
        <f t="shared" si="79"/>
        <v>0</v>
      </c>
      <c r="T75" s="73" t="b">
        <f t="shared" si="79"/>
        <v>0</v>
      </c>
      <c r="U75" s="73" t="b">
        <f t="shared" si="79"/>
        <v>0</v>
      </c>
      <c r="V75" s="73" t="b">
        <f t="shared" si="79"/>
        <v>0</v>
      </c>
      <c r="W75" s="73" t="b">
        <f t="shared" si="79"/>
        <v>0</v>
      </c>
      <c r="X75" s="73" t="b">
        <f t="shared" si="79"/>
        <v>0</v>
      </c>
      <c r="Y75" s="73" t="b">
        <f t="shared" si="79"/>
        <v>0</v>
      </c>
      <c r="Z75" s="73" t="b">
        <f t="shared" si="79"/>
        <v>0</v>
      </c>
      <c r="AA75" s="109">
        <f t="shared" si="79"/>
        <v>0</v>
      </c>
      <c r="AB75" s="299"/>
      <c r="AC75" s="111">
        <f t="shared" si="65"/>
        <v>1.8000000000000006E-08</v>
      </c>
      <c r="AD75" s="80" t="str">
        <f t="shared" si="9"/>
        <v>11-3</v>
      </c>
      <c r="AE75" s="222" t="str">
        <f t="shared" si="66"/>
        <v>11cs</v>
      </c>
      <c r="AF75"/>
      <c r="AG75" s="99">
        <f t="shared" si="67"/>
        <v>11</v>
      </c>
      <c r="AH75" s="102" t="s">
        <v>122</v>
      </c>
      <c r="AI75" s="229" t="str">
        <f>#VALUE!</f>
        <v>11-3</v>
      </c>
      <c r="AJ75" s="229">
        <f>#VALUE!</f>
        <v>1.8000000000000006E-08</v>
      </c>
      <c r="AK75" s="229" t="str">
        <f>#VALUE!</f>
        <v>11cs</v>
      </c>
      <c r="AL75" t="str">
        <f t="shared" si="6"/>
        <v>0</v>
      </c>
    </row>
    <row r="76" spans="1:38" ht="14.25" thickBot="1" thickTop="1">
      <c r="A76" s="305"/>
      <c r="B76" s="3" t="s">
        <v>7</v>
      </c>
      <c r="C76" s="251" t="s">
        <v>36</v>
      </c>
      <c r="D76" s="26">
        <f>'1 forduló'!D79</f>
        <v>0</v>
      </c>
      <c r="E76" s="27">
        <f>'2 forduló'!D79</f>
        <v>0</v>
      </c>
      <c r="F76" s="28">
        <f>'3 forduló'!D79</f>
        <v>0</v>
      </c>
      <c r="G76" s="28">
        <f>'4 forduló'!D79</f>
        <v>0</v>
      </c>
      <c r="H76" s="28">
        <f>'5 forduló'!D79</f>
        <v>0</v>
      </c>
      <c r="I76" s="28" t="b">
        <f>'6 forduló'!D79</f>
        <v>0</v>
      </c>
      <c r="J76" s="28" t="b">
        <f>'7 forduló'!D79</f>
        <v>0</v>
      </c>
      <c r="K76" s="28" t="b">
        <f>'8 forduló'!D79</f>
        <v>0</v>
      </c>
      <c r="L76" s="28" t="b">
        <f>'9 forduló'!D79</f>
        <v>0</v>
      </c>
      <c r="M76" s="22">
        <f>SUM(D76:L76)</f>
        <v>0</v>
      </c>
      <c r="N76" s="316"/>
      <c r="P76" s="302"/>
      <c r="Q76" s="73" t="str">
        <f>C128</f>
        <v>12-3</v>
      </c>
      <c r="R76" s="73" t="b">
        <f aca="true" t="shared" si="80" ref="R76:AA76">D128</f>
        <v>0</v>
      </c>
      <c r="S76" s="73" t="b">
        <f t="shared" si="80"/>
        <v>0</v>
      </c>
      <c r="T76" s="73" t="b">
        <f t="shared" si="80"/>
        <v>0</v>
      </c>
      <c r="U76" s="73" t="b">
        <f t="shared" si="80"/>
        <v>0</v>
      </c>
      <c r="V76" s="73" t="b">
        <f t="shared" si="80"/>
        <v>0</v>
      </c>
      <c r="W76" s="73" t="b">
        <f t="shared" si="80"/>
        <v>0</v>
      </c>
      <c r="X76" s="73" t="b">
        <f t="shared" si="80"/>
        <v>0</v>
      </c>
      <c r="Y76" s="73" t="b">
        <f t="shared" si="80"/>
        <v>0</v>
      </c>
      <c r="Z76" s="73" t="b">
        <f t="shared" si="80"/>
        <v>0</v>
      </c>
      <c r="AA76" s="109">
        <f t="shared" si="80"/>
        <v>0</v>
      </c>
      <c r="AB76" s="299"/>
      <c r="AC76" s="111">
        <f t="shared" si="65"/>
        <v>1.7800000000000007E-08</v>
      </c>
      <c r="AD76" s="80" t="str">
        <f t="shared" si="9"/>
        <v>12-3</v>
      </c>
      <c r="AE76" s="222" t="str">
        <f t="shared" si="66"/>
        <v>12cs</v>
      </c>
      <c r="AF76"/>
      <c r="AG76" s="99">
        <f t="shared" si="67"/>
        <v>12</v>
      </c>
      <c r="AH76" s="102" t="s">
        <v>123</v>
      </c>
      <c r="AI76" s="229" t="str">
        <f>#VALUE!</f>
        <v>12-3</v>
      </c>
      <c r="AJ76" s="229">
        <f>#VALUE!</f>
        <v>1.7800000000000007E-08</v>
      </c>
      <c r="AK76" s="229" t="str">
        <f>#VALUE!</f>
        <v>12cs</v>
      </c>
      <c r="AL76" t="str">
        <f t="shared" si="6"/>
        <v>0</v>
      </c>
    </row>
    <row r="77" spans="4:38" ht="12.75" customHeight="1" thickBot="1" thickTop="1">
      <c r="D77" s="24">
        <f>SUM(D71:D76)</f>
        <v>1</v>
      </c>
      <c r="E77" s="24">
        <f aca="true" t="shared" si="81" ref="E77:L77">SUM(E71:E76)</f>
        <v>2</v>
      </c>
      <c r="F77" s="24">
        <f t="shared" si="81"/>
        <v>1</v>
      </c>
      <c r="G77" s="24">
        <f t="shared" si="81"/>
        <v>3</v>
      </c>
      <c r="H77" s="24">
        <f t="shared" si="81"/>
        <v>0.5</v>
      </c>
      <c r="I77" s="24">
        <f t="shared" si="81"/>
        <v>0</v>
      </c>
      <c r="J77" s="24">
        <f t="shared" si="81"/>
        <v>0</v>
      </c>
      <c r="K77" s="24">
        <f t="shared" si="81"/>
        <v>0</v>
      </c>
      <c r="L77" s="24">
        <f t="shared" si="81"/>
        <v>0</v>
      </c>
      <c r="P77" s="302"/>
      <c r="Q77" s="73" t="str">
        <f>C139</f>
        <v>13-3</v>
      </c>
      <c r="R77" s="73" t="b">
        <f aca="true" t="shared" si="82" ref="R77:AA77">D139</f>
        <v>0</v>
      </c>
      <c r="S77" s="73" t="b">
        <f t="shared" si="82"/>
        <v>0</v>
      </c>
      <c r="T77" s="73" t="b">
        <f t="shared" si="82"/>
        <v>0</v>
      </c>
      <c r="U77" s="73" t="b">
        <f t="shared" si="82"/>
        <v>0</v>
      </c>
      <c r="V77" s="73" t="b">
        <f t="shared" si="82"/>
        <v>0</v>
      </c>
      <c r="W77" s="73" t="b">
        <f t="shared" si="82"/>
        <v>0</v>
      </c>
      <c r="X77" s="73" t="b">
        <f t="shared" si="82"/>
        <v>0</v>
      </c>
      <c r="Y77" s="73" t="b">
        <f t="shared" si="82"/>
        <v>0</v>
      </c>
      <c r="Z77" s="73" t="b">
        <f t="shared" si="82"/>
        <v>0</v>
      </c>
      <c r="AA77" s="109">
        <f t="shared" si="82"/>
        <v>0</v>
      </c>
      <c r="AB77" s="299"/>
      <c r="AC77" s="111">
        <f t="shared" si="65"/>
        <v>1.760000000000001E-08</v>
      </c>
      <c r="AD77" s="80" t="str">
        <f t="shared" si="9"/>
        <v>13-3</v>
      </c>
      <c r="AE77" s="222" t="str">
        <f t="shared" si="66"/>
        <v>13cs</v>
      </c>
      <c r="AF77"/>
      <c r="AG77" s="99">
        <f t="shared" si="67"/>
        <v>13</v>
      </c>
      <c r="AH77" s="102" t="s">
        <v>124</v>
      </c>
      <c r="AI77" s="229" t="str">
        <f>#VALUE!</f>
        <v>13-3</v>
      </c>
      <c r="AJ77" s="229">
        <f>#VALUE!</f>
        <v>1.760000000000001E-08</v>
      </c>
      <c r="AK77" s="229" t="str">
        <f>#VALUE!</f>
        <v>13cs</v>
      </c>
      <c r="AL77" t="str">
        <f t="shared" si="6"/>
        <v>0</v>
      </c>
    </row>
    <row r="78" spans="16:38" ht="12.75" customHeight="1" thickBot="1" thickTop="1">
      <c r="P78" s="302"/>
      <c r="Q78" s="73" t="str">
        <f>C150</f>
        <v>14-3</v>
      </c>
      <c r="R78" s="73" t="b">
        <f aca="true" t="shared" si="83" ref="R78:AA78">D150</f>
        <v>0</v>
      </c>
      <c r="S78" s="73" t="b">
        <f t="shared" si="83"/>
        <v>0</v>
      </c>
      <c r="T78" s="73" t="b">
        <f t="shared" si="83"/>
        <v>0</v>
      </c>
      <c r="U78" s="73" t="b">
        <f t="shared" si="83"/>
        <v>0</v>
      </c>
      <c r="V78" s="73" t="b">
        <f t="shared" si="83"/>
        <v>0</v>
      </c>
      <c r="W78" s="73" t="b">
        <f t="shared" si="83"/>
        <v>0</v>
      </c>
      <c r="X78" s="73" t="b">
        <f t="shared" si="83"/>
        <v>0</v>
      </c>
      <c r="Y78" s="73" t="b">
        <f t="shared" si="83"/>
        <v>0</v>
      </c>
      <c r="Z78" s="73" t="b">
        <f t="shared" si="83"/>
        <v>0</v>
      </c>
      <c r="AA78" s="109">
        <f t="shared" si="83"/>
        <v>0</v>
      </c>
      <c r="AB78" s="299"/>
      <c r="AC78" s="111">
        <f t="shared" si="65"/>
        <v>1.7400000000000007E-08</v>
      </c>
      <c r="AD78" s="80" t="str">
        <f t="shared" si="9"/>
        <v>14-3</v>
      </c>
      <c r="AE78" s="222" t="str">
        <f t="shared" si="66"/>
        <v>14cs</v>
      </c>
      <c r="AF78"/>
      <c r="AG78" s="99">
        <f t="shared" si="67"/>
        <v>14</v>
      </c>
      <c r="AH78" s="102" t="s">
        <v>125</v>
      </c>
      <c r="AI78" s="229" t="str">
        <f>#VALUE!</f>
        <v>14-3</v>
      </c>
      <c r="AJ78" s="229">
        <f>#VALUE!</f>
        <v>1.7400000000000007E-08</v>
      </c>
      <c r="AK78" s="229" t="str">
        <f>#VALUE!</f>
        <v>14cs</v>
      </c>
      <c r="AL78" t="str">
        <f t="shared" si="6"/>
        <v>0</v>
      </c>
    </row>
    <row r="79" spans="16:38" ht="12.75" customHeight="1" thickBot="1" thickTop="1">
      <c r="P79" s="302"/>
      <c r="Q79" s="73" t="str">
        <f>C161</f>
        <v>15-3</v>
      </c>
      <c r="R79" s="73" t="b">
        <f aca="true" t="shared" si="84" ref="R79:AA79">D161</f>
        <v>0</v>
      </c>
      <c r="S79" s="73" t="b">
        <f t="shared" si="84"/>
        <v>0</v>
      </c>
      <c r="T79" s="73" t="b">
        <f t="shared" si="84"/>
        <v>0</v>
      </c>
      <c r="U79" s="73" t="b">
        <f t="shared" si="84"/>
        <v>0</v>
      </c>
      <c r="V79" s="73" t="b">
        <f t="shared" si="84"/>
        <v>0</v>
      </c>
      <c r="W79" s="73" t="b">
        <f t="shared" si="84"/>
        <v>0</v>
      </c>
      <c r="X79" s="73" t="b">
        <f t="shared" si="84"/>
        <v>0</v>
      </c>
      <c r="Y79" s="73" t="b">
        <f t="shared" si="84"/>
        <v>0</v>
      </c>
      <c r="Z79" s="73" t="b">
        <f t="shared" si="84"/>
        <v>0</v>
      </c>
      <c r="AA79" s="109">
        <f t="shared" si="84"/>
        <v>0</v>
      </c>
      <c r="AB79" s="299"/>
      <c r="AC79" s="111">
        <f t="shared" si="65"/>
        <v>1.720000000000001E-08</v>
      </c>
      <c r="AD79" s="80" t="str">
        <f t="shared" si="9"/>
        <v>15-3</v>
      </c>
      <c r="AE79" s="222" t="str">
        <f t="shared" si="66"/>
        <v>15cs</v>
      </c>
      <c r="AF79"/>
      <c r="AG79" s="99">
        <f t="shared" si="67"/>
        <v>15</v>
      </c>
      <c r="AH79" s="102" t="s">
        <v>126</v>
      </c>
      <c r="AI79" s="229" t="str">
        <f>#VALUE!</f>
        <v>15-3</v>
      </c>
      <c r="AJ79" s="229">
        <f>#VALUE!</f>
        <v>1.720000000000001E-08</v>
      </c>
      <c r="AK79" s="229" t="str">
        <f>#VALUE!</f>
        <v>15cs</v>
      </c>
      <c r="AL79" t="str">
        <f t="shared" si="6"/>
        <v>0</v>
      </c>
    </row>
    <row r="80" spans="1:38" ht="12.75" customHeight="1" thickBot="1" thickTop="1">
      <c r="A80" s="306" t="s">
        <v>0</v>
      </c>
      <c r="B80" s="307"/>
      <c r="C80" s="245" t="s">
        <v>195</v>
      </c>
      <c r="D80" s="311" t="s">
        <v>12</v>
      </c>
      <c r="E80" s="312"/>
      <c r="F80" s="313"/>
      <c r="G80" s="313"/>
      <c r="H80" s="313"/>
      <c r="I80" s="313"/>
      <c r="J80" s="313"/>
      <c r="K80" s="313"/>
      <c r="L80" s="313"/>
      <c r="M80" s="20" t="s">
        <v>16</v>
      </c>
      <c r="N80" s="314">
        <f>SUM(D88:L88)</f>
        <v>11</v>
      </c>
      <c r="P80" s="302"/>
      <c r="Q80" s="73" t="str">
        <f>C172</f>
        <v>16-3</v>
      </c>
      <c r="R80" s="73" t="b">
        <f aca="true" t="shared" si="85" ref="R80:AA80">D172</f>
        <v>0</v>
      </c>
      <c r="S80" s="73" t="b">
        <f t="shared" si="85"/>
        <v>0</v>
      </c>
      <c r="T80" s="73" t="b">
        <f t="shared" si="85"/>
        <v>0</v>
      </c>
      <c r="U80" s="73" t="b">
        <f t="shared" si="85"/>
        <v>0</v>
      </c>
      <c r="V80" s="73" t="b">
        <f t="shared" si="85"/>
        <v>0</v>
      </c>
      <c r="W80" s="73" t="b">
        <f t="shared" si="85"/>
        <v>0</v>
      </c>
      <c r="X80" s="73" t="b">
        <f t="shared" si="85"/>
        <v>0</v>
      </c>
      <c r="Y80" s="73" t="b">
        <f t="shared" si="85"/>
        <v>0</v>
      </c>
      <c r="Z80" s="73" t="b">
        <f t="shared" si="85"/>
        <v>0</v>
      </c>
      <c r="AA80" s="109">
        <f t="shared" si="85"/>
        <v>0</v>
      </c>
      <c r="AB80" s="299"/>
      <c r="AC80" s="111">
        <f t="shared" si="65"/>
        <v>1.700000000000001E-08</v>
      </c>
      <c r="AD80" s="80" t="str">
        <f t="shared" si="9"/>
        <v>16-3</v>
      </c>
      <c r="AE80" s="222" t="str">
        <f t="shared" si="66"/>
        <v>16cs</v>
      </c>
      <c r="AF80"/>
      <c r="AG80" s="99">
        <f t="shared" si="67"/>
        <v>16</v>
      </c>
      <c r="AH80" s="102" t="s">
        <v>127</v>
      </c>
      <c r="AI80" s="229" t="str">
        <f>#VALUE!</f>
        <v>16-3</v>
      </c>
      <c r="AJ80" s="229">
        <f>#VALUE!</f>
        <v>1.700000000000001E-08</v>
      </c>
      <c r="AK80" s="229" t="str">
        <f>#VALUE!</f>
        <v>16cs</v>
      </c>
      <c r="AL80" t="str">
        <f t="shared" si="6"/>
        <v>0</v>
      </c>
    </row>
    <row r="81" spans="1:38" ht="12.75" customHeight="1" thickBot="1" thickTop="1">
      <c r="A81" s="303">
        <v>8</v>
      </c>
      <c r="B81" s="1"/>
      <c r="C81" s="249" t="s">
        <v>1</v>
      </c>
      <c r="D81" s="29" t="s">
        <v>13</v>
      </c>
      <c r="E81" s="30" t="s">
        <v>14</v>
      </c>
      <c r="F81" s="30" t="s">
        <v>15</v>
      </c>
      <c r="G81" s="30" t="s">
        <v>17</v>
      </c>
      <c r="H81" s="30" t="s">
        <v>18</v>
      </c>
      <c r="I81" s="30" t="s">
        <v>21</v>
      </c>
      <c r="J81" s="30" t="s">
        <v>22</v>
      </c>
      <c r="K81" s="30" t="s">
        <v>41</v>
      </c>
      <c r="L81" s="30" t="s">
        <v>42</v>
      </c>
      <c r="M81" s="39"/>
      <c r="N81" s="315"/>
      <c r="P81" s="302"/>
      <c r="Q81" s="73" t="str">
        <f>C183</f>
        <v>17-3</v>
      </c>
      <c r="R81" s="73" t="b">
        <f aca="true" t="shared" si="86" ref="R81:AA81">D183</f>
        <v>0</v>
      </c>
      <c r="S81" s="73" t="b">
        <f t="shared" si="86"/>
        <v>0</v>
      </c>
      <c r="T81" s="73" t="b">
        <f t="shared" si="86"/>
        <v>0</v>
      </c>
      <c r="U81" s="73" t="b">
        <f t="shared" si="86"/>
        <v>0</v>
      </c>
      <c r="V81" s="73" t="b">
        <f t="shared" si="86"/>
        <v>0</v>
      </c>
      <c r="W81" s="73" t="b">
        <f t="shared" si="86"/>
        <v>0</v>
      </c>
      <c r="X81" s="73" t="b">
        <f t="shared" si="86"/>
        <v>0</v>
      </c>
      <c r="Y81" s="73" t="b">
        <f t="shared" si="86"/>
        <v>0</v>
      </c>
      <c r="Z81" s="73" t="b">
        <f t="shared" si="86"/>
        <v>0</v>
      </c>
      <c r="AA81" s="109">
        <f t="shared" si="86"/>
        <v>0</v>
      </c>
      <c r="AB81" s="299"/>
      <c r="AC81" s="111">
        <f t="shared" si="65"/>
        <v>1.680000000000001E-08</v>
      </c>
      <c r="AD81" s="80" t="str">
        <f t="shared" si="9"/>
        <v>17-3</v>
      </c>
      <c r="AE81" s="222" t="str">
        <f t="shared" si="66"/>
        <v>17cs</v>
      </c>
      <c r="AF81"/>
      <c r="AG81" s="99">
        <f t="shared" si="67"/>
        <v>17</v>
      </c>
      <c r="AH81" s="102" t="s">
        <v>128</v>
      </c>
      <c r="AI81" s="229" t="str">
        <f>#VALUE!</f>
        <v>17-3</v>
      </c>
      <c r="AJ81" s="229">
        <f>#VALUE!</f>
        <v>1.680000000000001E-08</v>
      </c>
      <c r="AK81" s="229" t="str">
        <f>#VALUE!</f>
        <v>17cs</v>
      </c>
      <c r="AL81" t="str">
        <f t="shared" si="6"/>
        <v>0</v>
      </c>
    </row>
    <row r="82" spans="1:38" ht="12.75" customHeight="1" thickBot="1" thickTop="1">
      <c r="A82" s="304"/>
      <c r="B82" s="2" t="s">
        <v>2</v>
      </c>
      <c r="C82" s="250" t="s">
        <v>196</v>
      </c>
      <c r="D82" s="26">
        <f>'1 forduló'!D85</f>
        <v>0</v>
      </c>
      <c r="E82" s="27">
        <f>'2 forduló'!D85</f>
        <v>1</v>
      </c>
      <c r="F82" s="28">
        <f>'3 forduló'!D85</f>
        <v>0</v>
      </c>
      <c r="G82" s="28">
        <f>'4 forduló'!D85</f>
        <v>1</v>
      </c>
      <c r="H82" s="28">
        <f>'5 forduló'!D85</f>
        <v>0</v>
      </c>
      <c r="I82" s="28" t="b">
        <f>'6 forduló'!D85</f>
        <v>0</v>
      </c>
      <c r="J82" s="28" t="b">
        <f>'7 forduló'!D85</f>
        <v>0</v>
      </c>
      <c r="K82" s="28" t="b">
        <f>'8 forduló'!D85</f>
        <v>0</v>
      </c>
      <c r="L82" s="28" t="b">
        <f>'9 forduló'!D85</f>
        <v>0</v>
      </c>
      <c r="M82" s="40">
        <f>SUM(D82:L82)</f>
        <v>2</v>
      </c>
      <c r="N82" s="315"/>
      <c r="P82" s="302"/>
      <c r="Q82" s="73" t="str">
        <f>C194</f>
        <v>18-3</v>
      </c>
      <c r="R82" s="73" t="b">
        <f aca="true" t="shared" si="87" ref="R82:AA82">D194</f>
        <v>0</v>
      </c>
      <c r="S82" s="73" t="b">
        <f t="shared" si="87"/>
        <v>0</v>
      </c>
      <c r="T82" s="73" t="b">
        <f t="shared" si="87"/>
        <v>0</v>
      </c>
      <c r="U82" s="73" t="b">
        <f t="shared" si="87"/>
        <v>0</v>
      </c>
      <c r="V82" s="73" t="b">
        <f t="shared" si="87"/>
        <v>0</v>
      </c>
      <c r="W82" s="73" t="b">
        <f t="shared" si="87"/>
        <v>0</v>
      </c>
      <c r="X82" s="73" t="b">
        <f t="shared" si="87"/>
        <v>0</v>
      </c>
      <c r="Y82" s="73" t="b">
        <f t="shared" si="87"/>
        <v>0</v>
      </c>
      <c r="Z82" s="73" t="b">
        <f t="shared" si="87"/>
        <v>0</v>
      </c>
      <c r="AA82" s="109">
        <f t="shared" si="87"/>
        <v>0</v>
      </c>
      <c r="AB82" s="299"/>
      <c r="AC82" s="111">
        <f t="shared" si="65"/>
        <v>1.660000000000001E-08</v>
      </c>
      <c r="AD82" s="80" t="str">
        <f t="shared" si="9"/>
        <v>18-3</v>
      </c>
      <c r="AE82" s="222" t="str">
        <f t="shared" si="66"/>
        <v>18cs</v>
      </c>
      <c r="AF82"/>
      <c r="AG82" s="99">
        <f t="shared" si="67"/>
        <v>18</v>
      </c>
      <c r="AH82" s="102" t="s">
        <v>129</v>
      </c>
      <c r="AI82" s="229" t="str">
        <f>#VALUE!</f>
        <v>18-3</v>
      </c>
      <c r="AJ82" s="229">
        <f>#VALUE!</f>
        <v>1.660000000000001E-08</v>
      </c>
      <c r="AK82" s="229" t="str">
        <f>#VALUE!</f>
        <v>18cs</v>
      </c>
      <c r="AL82" t="str">
        <f t="shared" si="6"/>
        <v>0</v>
      </c>
    </row>
    <row r="83" spans="1:38" ht="12.75" customHeight="1" thickBot="1" thickTop="1">
      <c r="A83" s="304"/>
      <c r="B83" s="2" t="s">
        <v>3</v>
      </c>
      <c r="C83" s="250" t="s">
        <v>197</v>
      </c>
      <c r="D83" s="26">
        <f>'1 forduló'!D86</f>
        <v>0</v>
      </c>
      <c r="E83" s="27">
        <f>'2 forduló'!D86</f>
        <v>1</v>
      </c>
      <c r="F83" s="28">
        <f>'3 forduló'!D86</f>
        <v>1</v>
      </c>
      <c r="G83" s="28">
        <f>'4 forduló'!D86</f>
        <v>1</v>
      </c>
      <c r="H83" s="28">
        <f>'5 forduló'!D86</f>
        <v>1</v>
      </c>
      <c r="I83" s="28" t="b">
        <f>'6 forduló'!D86</f>
        <v>0</v>
      </c>
      <c r="J83" s="28" t="b">
        <f>'7 forduló'!D86</f>
        <v>0</v>
      </c>
      <c r="K83" s="28" t="b">
        <f>'8 forduló'!D86</f>
        <v>0</v>
      </c>
      <c r="L83" s="28" t="b">
        <f>'9 forduló'!D86</f>
        <v>0</v>
      </c>
      <c r="M83" s="21">
        <f>SUM(D83:L83)</f>
        <v>4</v>
      </c>
      <c r="N83" s="315"/>
      <c r="P83" s="302"/>
      <c r="Q83" s="73" t="str">
        <f>C205</f>
        <v>19-3</v>
      </c>
      <c r="R83" s="73" t="b">
        <f aca="true" t="shared" si="88" ref="R83:AA83">D205</f>
        <v>0</v>
      </c>
      <c r="S83" s="73" t="b">
        <f t="shared" si="88"/>
        <v>0</v>
      </c>
      <c r="T83" s="73" t="b">
        <f t="shared" si="88"/>
        <v>0</v>
      </c>
      <c r="U83" s="73" t="b">
        <f t="shared" si="88"/>
        <v>0</v>
      </c>
      <c r="V83" s="73" t="b">
        <f t="shared" si="88"/>
        <v>0</v>
      </c>
      <c r="W83" s="73" t="b">
        <f t="shared" si="88"/>
        <v>0</v>
      </c>
      <c r="X83" s="73" t="b">
        <f t="shared" si="88"/>
        <v>0</v>
      </c>
      <c r="Y83" s="73" t="b">
        <f t="shared" si="88"/>
        <v>0</v>
      </c>
      <c r="Z83" s="73" t="b">
        <f t="shared" si="88"/>
        <v>0</v>
      </c>
      <c r="AA83" s="109">
        <f t="shared" si="88"/>
        <v>0</v>
      </c>
      <c r="AB83" s="299"/>
      <c r="AC83" s="111">
        <f t="shared" si="65"/>
        <v>1.640000000000001E-08</v>
      </c>
      <c r="AD83" s="80" t="str">
        <f t="shared" si="9"/>
        <v>19-3</v>
      </c>
      <c r="AE83" s="222" t="str">
        <f t="shared" si="66"/>
        <v>19cs</v>
      </c>
      <c r="AF83"/>
      <c r="AG83" s="99">
        <f t="shared" si="67"/>
        <v>19</v>
      </c>
      <c r="AH83" s="102" t="s">
        <v>130</v>
      </c>
      <c r="AI83" s="229" t="str">
        <f>#VALUE!</f>
        <v>19-3</v>
      </c>
      <c r="AJ83" s="229">
        <f>#VALUE!</f>
        <v>1.640000000000001E-08</v>
      </c>
      <c r="AK83" s="229" t="str">
        <f>#VALUE!</f>
        <v>19cs</v>
      </c>
      <c r="AL83" t="str">
        <f t="shared" si="6"/>
        <v>0</v>
      </c>
    </row>
    <row r="84" spans="1:38" ht="14.25" thickBot="1" thickTop="1">
      <c r="A84" s="304"/>
      <c r="B84" s="2" t="s">
        <v>4</v>
      </c>
      <c r="C84" s="250" t="s">
        <v>198</v>
      </c>
      <c r="D84" s="26">
        <f>'1 forduló'!D87</f>
        <v>0</v>
      </c>
      <c r="E84" s="27">
        <f>'2 forduló'!D87</f>
        <v>1</v>
      </c>
      <c r="F84" s="28">
        <f>'3 forduló'!D87</f>
        <v>1</v>
      </c>
      <c r="G84" s="28">
        <f>'4 forduló'!D87</f>
        <v>1</v>
      </c>
      <c r="H84" s="28">
        <f>'5 forduló'!D87</f>
        <v>0</v>
      </c>
      <c r="I84" s="28" t="b">
        <f>'6 forduló'!D87</f>
        <v>0</v>
      </c>
      <c r="J84" s="28" t="b">
        <f>'7 forduló'!D87</f>
        <v>0</v>
      </c>
      <c r="K84" s="28" t="b">
        <f>'8 forduló'!D87</f>
        <v>0</v>
      </c>
      <c r="L84" s="28" t="b">
        <f>'9 forduló'!D87</f>
        <v>0</v>
      </c>
      <c r="M84" s="21">
        <f>SUM(D84:L84)</f>
        <v>3</v>
      </c>
      <c r="N84" s="315"/>
      <c r="P84" s="302"/>
      <c r="Q84" s="73" t="str">
        <f>C216</f>
        <v>120-3</v>
      </c>
      <c r="R84" s="73" t="b">
        <f aca="true" t="shared" si="89" ref="R84:AA84">D216</f>
        <v>0</v>
      </c>
      <c r="S84" s="73" t="b">
        <f t="shared" si="89"/>
        <v>0</v>
      </c>
      <c r="T84" s="73" t="b">
        <f t="shared" si="89"/>
        <v>0</v>
      </c>
      <c r="U84" s="73" t="b">
        <f t="shared" si="89"/>
        <v>0</v>
      </c>
      <c r="V84" s="73" t="b">
        <f t="shared" si="89"/>
        <v>0</v>
      </c>
      <c r="W84" s="73" t="b">
        <f t="shared" si="89"/>
        <v>0</v>
      </c>
      <c r="X84" s="73" t="b">
        <f t="shared" si="89"/>
        <v>0</v>
      </c>
      <c r="Y84" s="73" t="b">
        <f t="shared" si="89"/>
        <v>0</v>
      </c>
      <c r="Z84" s="73" t="b">
        <f t="shared" si="89"/>
        <v>0</v>
      </c>
      <c r="AA84" s="109">
        <f t="shared" si="89"/>
        <v>0</v>
      </c>
      <c r="AB84" s="300"/>
      <c r="AC84" s="111">
        <f t="shared" si="65"/>
        <v>1.6200000000000013E-08</v>
      </c>
      <c r="AD84" s="93" t="str">
        <f t="shared" si="9"/>
        <v>120-3</v>
      </c>
      <c r="AE84" s="222" t="str">
        <f t="shared" si="66"/>
        <v>20cs</v>
      </c>
      <c r="AF84"/>
      <c r="AG84" s="99">
        <f t="shared" si="67"/>
        <v>20</v>
      </c>
      <c r="AH84" s="102" t="s">
        <v>131</v>
      </c>
      <c r="AI84" s="229" t="str">
        <f>#VALUE!</f>
        <v>120-3</v>
      </c>
      <c r="AJ84" s="229">
        <f>#VALUE!</f>
        <v>1.6200000000000013E-08</v>
      </c>
      <c r="AK84" s="229" t="str">
        <f>#VALUE!</f>
        <v>20cs</v>
      </c>
      <c r="AL84" t="str">
        <f t="shared" si="6"/>
        <v>0</v>
      </c>
    </row>
    <row r="85" spans="1:38" ht="14.25" thickBot="1" thickTop="1">
      <c r="A85" s="304"/>
      <c r="B85" s="2" t="s">
        <v>5</v>
      </c>
      <c r="C85" s="250" t="s">
        <v>199</v>
      </c>
      <c r="D85" s="26">
        <f>'1 forduló'!D88</f>
        <v>0</v>
      </c>
      <c r="E85" s="27">
        <f>'2 forduló'!D88</f>
        <v>1</v>
      </c>
      <c r="F85" s="28">
        <f>'3 forduló'!D88</f>
        <v>1</v>
      </c>
      <c r="G85" s="28">
        <f>'4 forduló'!D88</f>
        <v>0</v>
      </c>
      <c r="H85" s="28">
        <f>'5 forduló'!D88</f>
        <v>0</v>
      </c>
      <c r="I85" s="28" t="b">
        <f>'6 forduló'!D88</f>
        <v>0</v>
      </c>
      <c r="J85" s="28" t="b">
        <f>'7 forduló'!D88</f>
        <v>0</v>
      </c>
      <c r="K85" s="28" t="b">
        <f>'8 forduló'!D88</f>
        <v>0</v>
      </c>
      <c r="L85" s="28" t="b">
        <f>'9 forduló'!D88</f>
        <v>0</v>
      </c>
      <c r="M85" s="21">
        <f>SUM(D85:L85)</f>
        <v>2</v>
      </c>
      <c r="N85" s="315"/>
      <c r="P85" s="302" t="s">
        <v>148</v>
      </c>
      <c r="Q85" s="73" t="str">
        <f>C8</f>
        <v>Aux Liliána</v>
      </c>
      <c r="R85" s="73">
        <f aca="true" t="shared" si="90" ref="R85:AA85">D8</f>
        <v>1</v>
      </c>
      <c r="S85" s="73">
        <f t="shared" si="90"/>
        <v>1</v>
      </c>
      <c r="T85" s="73">
        <f t="shared" si="90"/>
        <v>1</v>
      </c>
      <c r="U85" s="73">
        <f t="shared" si="90"/>
        <v>1</v>
      </c>
      <c r="V85" s="73">
        <f t="shared" si="90"/>
        <v>0.5</v>
      </c>
      <c r="W85" s="73" t="b">
        <f t="shared" si="90"/>
        <v>0</v>
      </c>
      <c r="X85" s="73" t="b">
        <f t="shared" si="90"/>
        <v>0</v>
      </c>
      <c r="Y85" s="73" t="b">
        <f t="shared" si="90"/>
        <v>0</v>
      </c>
      <c r="Z85" s="73" t="b">
        <f t="shared" si="90"/>
        <v>0</v>
      </c>
      <c r="AA85" s="109">
        <f t="shared" si="90"/>
        <v>4.5</v>
      </c>
      <c r="AB85" s="298" t="s">
        <v>148</v>
      </c>
      <c r="AC85" s="113">
        <f>AA85+(Q3/10000)</f>
        <v>4.50070002</v>
      </c>
      <c r="AD85" s="92" t="str">
        <f t="shared" si="9"/>
        <v>Aux Liliána</v>
      </c>
      <c r="AE85" s="223" t="str">
        <f>AE65</f>
        <v>1.cs. Petőfi</v>
      </c>
      <c r="AF85"/>
      <c r="AG85" s="230">
        <f>_xlfn.RANK.EQ(AC85,$AC$85:$AC$104,0)</f>
        <v>1</v>
      </c>
      <c r="AH85" s="230" t="s">
        <v>13</v>
      </c>
      <c r="AI85" s="231" t="str">
        <f>#VALUE!</f>
        <v>Aux Liliána</v>
      </c>
      <c r="AJ85" s="231">
        <f>#VALUE!</f>
        <v>4.50070002</v>
      </c>
      <c r="AK85" s="231" t="str">
        <f>#VALUE!</f>
        <v>1.cs. Petőfi</v>
      </c>
      <c r="AL85" t="str">
        <f t="shared" si="6"/>
        <v>0</v>
      </c>
    </row>
    <row r="86" spans="1:38" ht="14.25" thickBot="1" thickTop="1">
      <c r="A86" s="304"/>
      <c r="B86" s="2" t="s">
        <v>6</v>
      </c>
      <c r="C86" s="250" t="s">
        <v>37</v>
      </c>
      <c r="D86" s="26">
        <f>'1 forduló'!D89</f>
        <v>0</v>
      </c>
      <c r="E86" s="27">
        <f>'2 forduló'!D89</f>
        <v>0</v>
      </c>
      <c r="F86" s="28">
        <f>'3 forduló'!D89</f>
        <v>0</v>
      </c>
      <c r="G86" s="28">
        <f>'4 forduló'!D89</f>
        <v>0</v>
      </c>
      <c r="H86" s="28">
        <f>'5 forduló'!D89</f>
        <v>0</v>
      </c>
      <c r="I86" s="28" t="b">
        <f>'6 forduló'!D89</f>
        <v>0</v>
      </c>
      <c r="J86" s="28" t="b">
        <f>'7 forduló'!D89</f>
        <v>0</v>
      </c>
      <c r="K86" s="28" t="b">
        <f>'8 forduló'!D89</f>
        <v>0</v>
      </c>
      <c r="L86" s="28" t="b">
        <f>'9 forduló'!D89</f>
        <v>0</v>
      </c>
      <c r="M86" s="21">
        <f>SUM(D86:L86)</f>
        <v>0</v>
      </c>
      <c r="N86" s="315"/>
      <c r="P86" s="302"/>
      <c r="Q86" s="73" t="str">
        <f>C19</f>
        <v>Hajós Gertrúd</v>
      </c>
      <c r="R86" s="73">
        <f aca="true" t="shared" si="91" ref="R86:AA86">D19</f>
        <v>0</v>
      </c>
      <c r="S86" s="73">
        <f t="shared" si="91"/>
        <v>0</v>
      </c>
      <c r="T86" s="73">
        <f t="shared" si="91"/>
        <v>0</v>
      </c>
      <c r="U86" s="73">
        <f t="shared" si="91"/>
        <v>0</v>
      </c>
      <c r="V86" s="73">
        <f t="shared" si="91"/>
        <v>1</v>
      </c>
      <c r="W86" s="73" t="b">
        <f t="shared" si="91"/>
        <v>0</v>
      </c>
      <c r="X86" s="73" t="b">
        <f t="shared" si="91"/>
        <v>0</v>
      </c>
      <c r="Y86" s="73" t="b">
        <f t="shared" si="91"/>
        <v>0</v>
      </c>
      <c r="Z86" s="73" t="b">
        <f t="shared" si="91"/>
        <v>0</v>
      </c>
      <c r="AA86" s="109">
        <f t="shared" si="91"/>
        <v>1</v>
      </c>
      <c r="AB86" s="299"/>
      <c r="AC86" s="113">
        <f aca="true" t="shared" si="92" ref="AC86:AC104">AA86+(Q4/10000)</f>
        <v>1.0004500198</v>
      </c>
      <c r="AD86" s="81" t="str">
        <f t="shared" si="9"/>
        <v>Hajós Gertrúd</v>
      </c>
      <c r="AE86" s="223" t="str">
        <f aca="true" t="shared" si="93" ref="AE86:AE104">AE66</f>
        <v>2cs. Szent Miklós</v>
      </c>
      <c r="AF86"/>
      <c r="AG86" s="230">
        <f aca="true" t="shared" si="94" ref="AG86:AG104">_xlfn.RANK.EQ(AC86,$AC$85:$AC$104,0)</f>
        <v>7</v>
      </c>
      <c r="AH86" s="232" t="s">
        <v>14</v>
      </c>
      <c r="AI86" s="231" t="str">
        <f aca="true" t="shared" si="95" ref="AI86:AI104">#VALUE!</f>
        <v>Benicsák Patrícia</v>
      </c>
      <c r="AJ86" s="231">
        <f aca="true" t="shared" si="96" ref="AJ86:AJ104">#VALUE!</f>
        <v>3.001400019</v>
      </c>
      <c r="AK86" s="231" t="str">
        <f aca="true" t="shared" si="97" ref="AK86:AK104">#VALUE!</f>
        <v>6cs. Arany </v>
      </c>
      <c r="AL86" t="str">
        <f t="shared" si="6"/>
        <v>0</v>
      </c>
    </row>
    <row r="87" spans="1:38" ht="12.75" customHeight="1" thickBot="1" thickTop="1">
      <c r="A87" s="305"/>
      <c r="B87" s="3" t="s">
        <v>7</v>
      </c>
      <c r="C87" s="251" t="s">
        <v>38</v>
      </c>
      <c r="D87" s="26">
        <f>'1 forduló'!D90</f>
        <v>0</v>
      </c>
      <c r="E87" s="27">
        <f>'2 forduló'!D90</f>
        <v>0</v>
      </c>
      <c r="F87" s="28">
        <f>'3 forduló'!D90</f>
        <v>0</v>
      </c>
      <c r="G87" s="28">
        <f>'4 forduló'!D90</f>
        <v>0</v>
      </c>
      <c r="H87" s="28">
        <f>'5 forduló'!D90</f>
        <v>0</v>
      </c>
      <c r="I87" s="28" t="b">
        <f>'6 forduló'!D90</f>
        <v>0</v>
      </c>
      <c r="J87" s="28" t="b">
        <f>'7 forduló'!D90</f>
        <v>0</v>
      </c>
      <c r="K87" s="28" t="b">
        <f>'8 forduló'!D90</f>
        <v>0</v>
      </c>
      <c r="L87" s="28" t="b">
        <f>'9 forduló'!D90</f>
        <v>0</v>
      </c>
      <c r="M87" s="22">
        <f>SUM(D87:L87)</f>
        <v>0</v>
      </c>
      <c r="N87" s="316"/>
      <c r="P87" s="302"/>
      <c r="Q87" s="73" t="str">
        <f>C30</f>
        <v>Újhelyi Vivien</v>
      </c>
      <c r="R87" s="73">
        <f aca="true" t="shared" si="98" ref="R87:AA87">D30</f>
        <v>1</v>
      </c>
      <c r="S87" s="73">
        <f t="shared" si="98"/>
        <v>0</v>
      </c>
      <c r="T87" s="73">
        <f t="shared" si="98"/>
        <v>0</v>
      </c>
      <c r="U87" s="73">
        <f t="shared" si="98"/>
        <v>0</v>
      </c>
      <c r="V87" s="73">
        <f t="shared" si="98"/>
        <v>0</v>
      </c>
      <c r="W87" s="73" t="b">
        <f t="shared" si="98"/>
        <v>0</v>
      </c>
      <c r="X87" s="73" t="b">
        <f t="shared" si="98"/>
        <v>0</v>
      </c>
      <c r="Y87" s="73" t="b">
        <f t="shared" si="98"/>
        <v>0</v>
      </c>
      <c r="Z87" s="73" t="b">
        <f t="shared" si="98"/>
        <v>0</v>
      </c>
      <c r="AA87" s="109">
        <f t="shared" si="98"/>
        <v>1</v>
      </c>
      <c r="AB87" s="299"/>
      <c r="AC87" s="113">
        <f t="shared" si="92"/>
        <v>1.0007500196</v>
      </c>
      <c r="AD87" s="81" t="str">
        <f t="shared" si="9"/>
        <v>Újhelyi Vivien</v>
      </c>
      <c r="AE87" s="223" t="str">
        <f t="shared" si="93"/>
        <v>3cs. Móra "A"</v>
      </c>
      <c r="AF87"/>
      <c r="AG87" s="230">
        <f t="shared" si="94"/>
        <v>5</v>
      </c>
      <c r="AH87" s="232" t="s">
        <v>15</v>
      </c>
      <c r="AI87" s="231" t="str">
        <f>#VALUE!</f>
        <v>Nagy Bettina</v>
      </c>
      <c r="AJ87" s="231">
        <f>#VALUE!</f>
        <v>3.0012500192</v>
      </c>
      <c r="AK87" s="231" t="str">
        <f>#VALUE!</f>
        <v>5cs. Apáczai</v>
      </c>
      <c r="AL87" t="str">
        <f t="shared" si="6"/>
        <v>0</v>
      </c>
    </row>
    <row r="88" spans="4:38" ht="12.75" customHeight="1" thickBot="1" thickTop="1">
      <c r="D88" s="24">
        <f>SUM(D82:D87)</f>
        <v>0</v>
      </c>
      <c r="E88" s="24">
        <f aca="true" t="shared" si="99" ref="E88:L88">SUM(E82:E87)</f>
        <v>4</v>
      </c>
      <c r="F88" s="24">
        <f t="shared" si="99"/>
        <v>3</v>
      </c>
      <c r="G88" s="24">
        <f t="shared" si="99"/>
        <v>3</v>
      </c>
      <c r="H88" s="24">
        <f t="shared" si="99"/>
        <v>1</v>
      </c>
      <c r="I88" s="24">
        <f t="shared" si="99"/>
        <v>0</v>
      </c>
      <c r="J88" s="24">
        <f t="shared" si="99"/>
        <v>0</v>
      </c>
      <c r="K88" s="24">
        <f t="shared" si="99"/>
        <v>0</v>
      </c>
      <c r="L88" s="24">
        <f t="shared" si="99"/>
        <v>0</v>
      </c>
      <c r="P88" s="302"/>
      <c r="Q88" s="73" t="str">
        <f>C41</f>
        <v>Soltész Violetta/Abán Nóra</v>
      </c>
      <c r="R88" s="73">
        <f aca="true" t="shared" si="100" ref="R88:AA88">D41</f>
        <v>0</v>
      </c>
      <c r="S88" s="73">
        <f t="shared" si="100"/>
        <v>0</v>
      </c>
      <c r="T88" s="73">
        <f t="shared" si="100"/>
        <v>0</v>
      </c>
      <c r="U88" s="73">
        <f t="shared" si="100"/>
        <v>0</v>
      </c>
      <c r="V88" s="73">
        <f t="shared" si="100"/>
        <v>0</v>
      </c>
      <c r="W88" s="73" t="b">
        <f t="shared" si="100"/>
        <v>0</v>
      </c>
      <c r="X88" s="73" t="b">
        <f t="shared" si="100"/>
        <v>0</v>
      </c>
      <c r="Y88" s="73" t="b">
        <f t="shared" si="100"/>
        <v>0</v>
      </c>
      <c r="Z88" s="73" t="b">
        <f t="shared" si="100"/>
        <v>0</v>
      </c>
      <c r="AA88" s="109">
        <f t="shared" si="100"/>
        <v>0</v>
      </c>
      <c r="AB88" s="299"/>
      <c r="AC88" s="113">
        <f t="shared" si="92"/>
        <v>1.9400000000000002E-08</v>
      </c>
      <c r="AD88" s="81" t="str">
        <f t="shared" si="9"/>
        <v>Soltész Violetta/Abán Nóra</v>
      </c>
      <c r="AE88" s="223" t="str">
        <f t="shared" si="93"/>
        <v>4cs. Régi Csillagok</v>
      </c>
      <c r="AF88"/>
      <c r="AG88" s="230">
        <f t="shared" si="94"/>
        <v>8</v>
      </c>
      <c r="AH88" s="232" t="s">
        <v>17</v>
      </c>
      <c r="AI88" s="231" t="str">
        <f>#VALUE!</f>
        <v>Kárpáti Dorina</v>
      </c>
      <c r="AJ88" s="231">
        <f>#VALUE!</f>
        <v>2.0011000186</v>
      </c>
      <c r="AK88" s="231" t="str">
        <f>#VALUE!</f>
        <v>8cs. Bethlen</v>
      </c>
      <c r="AL88" t="str">
        <f t="shared" si="6"/>
        <v>0</v>
      </c>
    </row>
    <row r="89" spans="16:38" ht="12.75" customHeight="1" thickBot="1" thickTop="1">
      <c r="P89" s="302"/>
      <c r="Q89" s="73" t="str">
        <f>C52</f>
        <v>Nagy Bettina</v>
      </c>
      <c r="R89" s="73">
        <f aca="true" t="shared" si="101" ref="R89:AA89">D52</f>
        <v>0</v>
      </c>
      <c r="S89" s="73">
        <f t="shared" si="101"/>
        <v>1</v>
      </c>
      <c r="T89" s="73">
        <f t="shared" si="101"/>
        <v>1</v>
      </c>
      <c r="U89" s="73">
        <f t="shared" si="101"/>
        <v>0</v>
      </c>
      <c r="V89" s="73">
        <f t="shared" si="101"/>
        <v>1</v>
      </c>
      <c r="W89" s="73" t="b">
        <f t="shared" si="101"/>
        <v>0</v>
      </c>
      <c r="X89" s="73" t="b">
        <f t="shared" si="101"/>
        <v>0</v>
      </c>
      <c r="Y89" s="73" t="b">
        <f t="shared" si="101"/>
        <v>0</v>
      </c>
      <c r="Z89" s="73" t="b">
        <f t="shared" si="101"/>
        <v>0</v>
      </c>
      <c r="AA89" s="109">
        <f t="shared" si="101"/>
        <v>3</v>
      </c>
      <c r="AB89" s="299"/>
      <c r="AC89" s="113">
        <f t="shared" si="92"/>
        <v>3.0012500192</v>
      </c>
      <c r="AD89" s="81" t="str">
        <f t="shared" si="9"/>
        <v>Nagy Bettina</v>
      </c>
      <c r="AE89" s="223" t="str">
        <f t="shared" si="93"/>
        <v>5cs. Apáczai</v>
      </c>
      <c r="AF89"/>
      <c r="AG89" s="230">
        <f t="shared" si="94"/>
        <v>3</v>
      </c>
      <c r="AH89" s="232" t="s">
        <v>18</v>
      </c>
      <c r="AI89" s="231" t="str">
        <f>#VALUE!</f>
        <v>Újhelyi Vivien</v>
      </c>
      <c r="AJ89" s="231">
        <f>#VALUE!</f>
        <v>1.0007500196</v>
      </c>
      <c r="AK89" s="231" t="str">
        <f>#VALUE!</f>
        <v>3cs. Móra "A"</v>
      </c>
      <c r="AL89" t="str">
        <f aca="true" t="shared" si="102" ref="AL89:AL144">IF(AI89&lt;&gt;AI90,"0","Ellenőrizd le a sorrendet!!! De a gép hozzáadja a csapat eredményt")</f>
        <v>0</v>
      </c>
    </row>
    <row r="90" spans="16:38" ht="12.75" customHeight="1" thickBot="1" thickTop="1">
      <c r="P90" s="302"/>
      <c r="Q90" s="73" t="str">
        <f>C63</f>
        <v>Benicsák Patrícia</v>
      </c>
      <c r="R90" s="73">
        <f aca="true" t="shared" si="103" ref="R90:AA90">D63</f>
        <v>1</v>
      </c>
      <c r="S90" s="73">
        <f t="shared" si="103"/>
        <v>0</v>
      </c>
      <c r="T90" s="73">
        <f t="shared" si="103"/>
        <v>0</v>
      </c>
      <c r="U90" s="73">
        <f t="shared" si="103"/>
        <v>1</v>
      </c>
      <c r="V90" s="73">
        <f t="shared" si="103"/>
        <v>1</v>
      </c>
      <c r="W90" s="73" t="b">
        <f t="shared" si="103"/>
        <v>0</v>
      </c>
      <c r="X90" s="73" t="b">
        <f t="shared" si="103"/>
        <v>0</v>
      </c>
      <c r="Y90" s="73" t="b">
        <f t="shared" si="103"/>
        <v>0</v>
      </c>
      <c r="Z90" s="73" t="b">
        <f t="shared" si="103"/>
        <v>0</v>
      </c>
      <c r="AA90" s="109">
        <f t="shared" si="103"/>
        <v>3</v>
      </c>
      <c r="AB90" s="299"/>
      <c r="AC90" s="113">
        <f t="shared" si="92"/>
        <v>3.001400019</v>
      </c>
      <c r="AD90" s="81" t="str">
        <f aca="true" t="shared" si="104" ref="AD90:AD144">Q90</f>
        <v>Benicsák Patrícia</v>
      </c>
      <c r="AE90" s="223" t="str">
        <f t="shared" si="93"/>
        <v>6cs. Arany </v>
      </c>
      <c r="AF90"/>
      <c r="AG90" s="230">
        <f t="shared" si="94"/>
        <v>2</v>
      </c>
      <c r="AH90" s="232" t="s">
        <v>21</v>
      </c>
      <c r="AI90" s="231" t="str">
        <f>#VALUE!</f>
        <v>László Kata</v>
      </c>
      <c r="AJ90" s="231">
        <f>#VALUE!</f>
        <v>1.0007500188</v>
      </c>
      <c r="AK90" s="231" t="str">
        <f>#VALUE!</f>
        <v>7cs. Móricz</v>
      </c>
      <c r="AL90" t="str">
        <f t="shared" si="102"/>
        <v>0</v>
      </c>
    </row>
    <row r="91" spans="1:38" ht="12.75" customHeight="1" thickBot="1" thickTop="1">
      <c r="A91" s="306" t="s">
        <v>0</v>
      </c>
      <c r="B91" s="307"/>
      <c r="C91" s="245" t="s">
        <v>146</v>
      </c>
      <c r="D91" s="311" t="s">
        <v>12</v>
      </c>
      <c r="E91" s="312"/>
      <c r="F91" s="313"/>
      <c r="G91" s="313"/>
      <c r="H91" s="313"/>
      <c r="I91" s="313"/>
      <c r="J91" s="313"/>
      <c r="K91" s="313"/>
      <c r="L91" s="313"/>
      <c r="M91" s="20" t="s">
        <v>16</v>
      </c>
      <c r="N91" s="314">
        <f>SUM(D99:L99)</f>
        <v>0</v>
      </c>
      <c r="P91" s="302"/>
      <c r="Q91" s="73" t="str">
        <f>C74</f>
        <v>László Kata</v>
      </c>
      <c r="R91" s="73">
        <f aca="true" t="shared" si="105" ref="R91:AA91">D74</f>
        <v>0</v>
      </c>
      <c r="S91" s="73">
        <f t="shared" si="105"/>
        <v>0</v>
      </c>
      <c r="T91" s="73">
        <f t="shared" si="105"/>
        <v>0</v>
      </c>
      <c r="U91" s="73">
        <f t="shared" si="105"/>
        <v>1</v>
      </c>
      <c r="V91" s="73">
        <f t="shared" si="105"/>
        <v>0</v>
      </c>
      <c r="W91" s="73" t="b">
        <f t="shared" si="105"/>
        <v>0</v>
      </c>
      <c r="X91" s="73" t="b">
        <f t="shared" si="105"/>
        <v>0</v>
      </c>
      <c r="Y91" s="73" t="b">
        <f t="shared" si="105"/>
        <v>0</v>
      </c>
      <c r="Z91" s="73" t="b">
        <f t="shared" si="105"/>
        <v>0</v>
      </c>
      <c r="AA91" s="109">
        <f t="shared" si="105"/>
        <v>1</v>
      </c>
      <c r="AB91" s="299"/>
      <c r="AC91" s="113">
        <f t="shared" si="92"/>
        <v>1.0007500188</v>
      </c>
      <c r="AD91" s="81" t="str">
        <f t="shared" si="104"/>
        <v>László Kata</v>
      </c>
      <c r="AE91" s="223" t="str">
        <f t="shared" si="93"/>
        <v>7cs. Móricz</v>
      </c>
      <c r="AF91"/>
      <c r="AG91" s="230">
        <f t="shared" si="94"/>
        <v>6</v>
      </c>
      <c r="AH91" s="232" t="s">
        <v>22</v>
      </c>
      <c r="AI91" s="231" t="str">
        <f>#VALUE!</f>
        <v>Hajós Gertrúd</v>
      </c>
      <c r="AJ91" s="231">
        <f>#VALUE!</f>
        <v>1.0004500198</v>
      </c>
      <c r="AK91" s="231" t="str">
        <f>#VALUE!</f>
        <v>2cs. Szent Miklós</v>
      </c>
      <c r="AL91" t="str">
        <f t="shared" si="102"/>
        <v>0</v>
      </c>
    </row>
    <row r="92" spans="1:38" ht="12.75" customHeight="1" thickBot="1" thickTop="1">
      <c r="A92" s="303">
        <v>9</v>
      </c>
      <c r="B92" s="1"/>
      <c r="C92" s="249" t="s">
        <v>1</v>
      </c>
      <c r="D92" s="29" t="s">
        <v>13</v>
      </c>
      <c r="E92" s="30" t="s">
        <v>14</v>
      </c>
      <c r="F92" s="30" t="s">
        <v>15</v>
      </c>
      <c r="G92" s="30" t="s">
        <v>17</v>
      </c>
      <c r="H92" s="30" t="s">
        <v>18</v>
      </c>
      <c r="I92" s="30" t="s">
        <v>21</v>
      </c>
      <c r="J92" s="30" t="s">
        <v>22</v>
      </c>
      <c r="K92" s="30" t="s">
        <v>41</v>
      </c>
      <c r="L92" s="30" t="s">
        <v>42</v>
      </c>
      <c r="M92" s="39"/>
      <c r="N92" s="315"/>
      <c r="P92" s="302"/>
      <c r="Q92" s="73" t="str">
        <f>C85</f>
        <v>Kárpáti Dorina</v>
      </c>
      <c r="R92" s="73">
        <f aca="true" t="shared" si="106" ref="R92:AA92">D85</f>
        <v>0</v>
      </c>
      <c r="S92" s="73">
        <f t="shared" si="106"/>
        <v>1</v>
      </c>
      <c r="T92" s="73">
        <f t="shared" si="106"/>
        <v>1</v>
      </c>
      <c r="U92" s="73">
        <f t="shared" si="106"/>
        <v>0</v>
      </c>
      <c r="V92" s="73">
        <f t="shared" si="106"/>
        <v>0</v>
      </c>
      <c r="W92" s="73" t="b">
        <f t="shared" si="106"/>
        <v>0</v>
      </c>
      <c r="X92" s="73" t="b">
        <f t="shared" si="106"/>
        <v>0</v>
      </c>
      <c r="Y92" s="73" t="b">
        <f t="shared" si="106"/>
        <v>0</v>
      </c>
      <c r="Z92" s="73" t="b">
        <f t="shared" si="106"/>
        <v>0</v>
      </c>
      <c r="AA92" s="109">
        <f t="shared" si="106"/>
        <v>2</v>
      </c>
      <c r="AB92" s="299"/>
      <c r="AC92" s="113">
        <f t="shared" si="92"/>
        <v>2.0011000186</v>
      </c>
      <c r="AD92" s="81" t="str">
        <f t="shared" si="104"/>
        <v>Kárpáti Dorina</v>
      </c>
      <c r="AE92" s="223" t="str">
        <f t="shared" si="93"/>
        <v>8cs. Bethlen</v>
      </c>
      <c r="AF92"/>
      <c r="AG92" s="230">
        <f t="shared" si="94"/>
        <v>4</v>
      </c>
      <c r="AH92" s="232" t="s">
        <v>41</v>
      </c>
      <c r="AI92" s="231" t="str">
        <f>#VALUE!</f>
        <v>Soltész Violetta/Abán Nóra</v>
      </c>
      <c r="AJ92" s="231">
        <f>#VALUE!</f>
        <v>1.9400000000000002E-08</v>
      </c>
      <c r="AK92" s="231" t="str">
        <f>#VALUE!</f>
        <v>4cs. Régi Csillagok</v>
      </c>
      <c r="AL92" t="str">
        <f t="shared" si="102"/>
        <v>0</v>
      </c>
    </row>
    <row r="93" spans="1:38" ht="14.25" thickBot="1" thickTop="1">
      <c r="A93" s="304"/>
      <c r="B93" s="2" t="s">
        <v>2</v>
      </c>
      <c r="C93" s="250" t="s">
        <v>54</v>
      </c>
      <c r="D93" s="26" t="b">
        <f>'1 forduló'!D96</f>
        <v>0</v>
      </c>
      <c r="E93" s="27" t="b">
        <f>'2 forduló'!D96</f>
        <v>0</v>
      </c>
      <c r="F93" s="28" t="b">
        <f>'3 forduló'!D96</f>
        <v>0</v>
      </c>
      <c r="G93" s="28" t="b">
        <f>'4 forduló'!D96</f>
        <v>0</v>
      </c>
      <c r="H93" s="28" t="b">
        <f>'5 forduló'!D96</f>
        <v>0</v>
      </c>
      <c r="I93" s="28" t="b">
        <f>'6 forduló'!D96</f>
        <v>0</v>
      </c>
      <c r="J93" s="28" t="b">
        <f>'7 forduló'!D96</f>
        <v>0</v>
      </c>
      <c r="K93" s="28" t="b">
        <f>'8 forduló'!D96</f>
        <v>0</v>
      </c>
      <c r="L93" s="28" t="b">
        <f>'9 forduló'!D96</f>
        <v>0</v>
      </c>
      <c r="M93" s="40">
        <f>SUM(D93:L93)</f>
        <v>0</v>
      </c>
      <c r="N93" s="315"/>
      <c r="P93" s="302"/>
      <c r="Q93" s="73" t="str">
        <f>C96</f>
        <v>9-4</v>
      </c>
      <c r="R93" s="73" t="b">
        <f aca="true" t="shared" si="107" ref="R93:AA93">D96</f>
        <v>0</v>
      </c>
      <c r="S93" s="73" t="b">
        <f t="shared" si="107"/>
        <v>0</v>
      </c>
      <c r="T93" s="73" t="b">
        <f t="shared" si="107"/>
        <v>0</v>
      </c>
      <c r="U93" s="73" t="b">
        <f t="shared" si="107"/>
        <v>0</v>
      </c>
      <c r="V93" s="73" t="b">
        <f t="shared" si="107"/>
        <v>0</v>
      </c>
      <c r="W93" s="73" t="b">
        <f t="shared" si="107"/>
        <v>0</v>
      </c>
      <c r="X93" s="73" t="b">
        <f t="shared" si="107"/>
        <v>0</v>
      </c>
      <c r="Y93" s="73" t="b">
        <f t="shared" si="107"/>
        <v>0</v>
      </c>
      <c r="Z93" s="73" t="b">
        <f t="shared" si="107"/>
        <v>0</v>
      </c>
      <c r="AA93" s="109">
        <f t="shared" si="107"/>
        <v>0</v>
      </c>
      <c r="AB93" s="299"/>
      <c r="AC93" s="113">
        <f t="shared" si="92"/>
        <v>1.8400000000000006E-08</v>
      </c>
      <c r="AD93" s="81" t="str">
        <f t="shared" si="104"/>
        <v>9-4</v>
      </c>
      <c r="AE93" s="223" t="str">
        <f t="shared" si="93"/>
        <v>9cs</v>
      </c>
      <c r="AF93"/>
      <c r="AG93" s="230">
        <f t="shared" si="94"/>
        <v>9</v>
      </c>
      <c r="AH93" s="232" t="s">
        <v>42</v>
      </c>
      <c r="AI93" s="231" t="str">
        <f>#VALUE!</f>
        <v>9-4</v>
      </c>
      <c r="AJ93" s="231">
        <f>#VALUE!</f>
        <v>1.8400000000000006E-08</v>
      </c>
      <c r="AK93" s="231" t="str">
        <f>#VALUE!</f>
        <v>9cs</v>
      </c>
      <c r="AL93" t="str">
        <f t="shared" si="102"/>
        <v>0</v>
      </c>
    </row>
    <row r="94" spans="1:38" ht="14.25" thickBot="1" thickTop="1">
      <c r="A94" s="304"/>
      <c r="B94" s="2" t="s">
        <v>3</v>
      </c>
      <c r="C94" s="250" t="s">
        <v>43</v>
      </c>
      <c r="D94" s="26" t="b">
        <f>'1 forduló'!D97</f>
        <v>0</v>
      </c>
      <c r="E94" s="27" t="b">
        <f>'2 forduló'!D97</f>
        <v>0</v>
      </c>
      <c r="F94" s="28" t="b">
        <f>'3 forduló'!D97</f>
        <v>0</v>
      </c>
      <c r="G94" s="28" t="b">
        <f>'4 forduló'!D97</f>
        <v>0</v>
      </c>
      <c r="H94" s="28" t="b">
        <f>'5 forduló'!D97</f>
        <v>0</v>
      </c>
      <c r="I94" s="28" t="b">
        <f>'6 forduló'!D97</f>
        <v>0</v>
      </c>
      <c r="J94" s="28" t="b">
        <f>'7 forduló'!D97</f>
        <v>0</v>
      </c>
      <c r="K94" s="28" t="b">
        <f>'8 forduló'!D97</f>
        <v>0</v>
      </c>
      <c r="L94" s="28" t="b">
        <f>'9 forduló'!D97</f>
        <v>0</v>
      </c>
      <c r="M94" s="21">
        <f>SUM(D94:L94)</f>
        <v>0</v>
      </c>
      <c r="N94" s="315"/>
      <c r="P94" s="302"/>
      <c r="Q94" s="73" t="str">
        <f>C107</f>
        <v>10-4</v>
      </c>
      <c r="R94" s="73" t="b">
        <f aca="true" t="shared" si="108" ref="R94:AA94">D107</f>
        <v>0</v>
      </c>
      <c r="S94" s="73" t="b">
        <f t="shared" si="108"/>
        <v>0</v>
      </c>
      <c r="T94" s="73" t="b">
        <f t="shared" si="108"/>
        <v>0</v>
      </c>
      <c r="U94" s="73" t="b">
        <f t="shared" si="108"/>
        <v>0</v>
      </c>
      <c r="V94" s="73" t="b">
        <f t="shared" si="108"/>
        <v>0</v>
      </c>
      <c r="W94" s="73" t="b">
        <f t="shared" si="108"/>
        <v>0</v>
      </c>
      <c r="X94" s="73" t="b">
        <f t="shared" si="108"/>
        <v>0</v>
      </c>
      <c r="Y94" s="73" t="b">
        <f t="shared" si="108"/>
        <v>0</v>
      </c>
      <c r="Z94" s="73" t="b">
        <f t="shared" si="108"/>
        <v>0</v>
      </c>
      <c r="AA94" s="109">
        <f t="shared" si="108"/>
        <v>0</v>
      </c>
      <c r="AB94" s="299"/>
      <c r="AC94" s="113">
        <f t="shared" si="92"/>
        <v>1.8200000000000007E-08</v>
      </c>
      <c r="AD94" s="81" t="str">
        <f t="shared" si="104"/>
        <v>10-4</v>
      </c>
      <c r="AE94" s="223" t="str">
        <f t="shared" si="93"/>
        <v>10cs</v>
      </c>
      <c r="AF94"/>
      <c r="AG94" s="230">
        <f t="shared" si="94"/>
        <v>10</v>
      </c>
      <c r="AH94" s="232" t="s">
        <v>121</v>
      </c>
      <c r="AI94" s="231" t="str">
        <f>#VALUE!</f>
        <v>10-4</v>
      </c>
      <c r="AJ94" s="231">
        <f>#VALUE!</f>
        <v>1.8200000000000007E-08</v>
      </c>
      <c r="AK94" s="231" t="str">
        <f>#VALUE!</f>
        <v>10cs</v>
      </c>
      <c r="AL94" t="str">
        <f t="shared" si="102"/>
        <v>0</v>
      </c>
    </row>
    <row r="95" spans="1:38" ht="14.25" thickBot="1" thickTop="1">
      <c r="A95" s="304"/>
      <c r="B95" s="2" t="s">
        <v>4</v>
      </c>
      <c r="C95" s="250" t="s">
        <v>44</v>
      </c>
      <c r="D95" s="26" t="b">
        <f>'1 forduló'!D98</f>
        <v>0</v>
      </c>
      <c r="E95" s="27" t="b">
        <f>'2 forduló'!D98</f>
        <v>0</v>
      </c>
      <c r="F95" s="28" t="b">
        <f>'3 forduló'!D98</f>
        <v>0</v>
      </c>
      <c r="G95" s="28" t="b">
        <f>'4 forduló'!D98</f>
        <v>0</v>
      </c>
      <c r="H95" s="28" t="b">
        <f>'5 forduló'!D98</f>
        <v>0</v>
      </c>
      <c r="I95" s="28" t="b">
        <f>'6 forduló'!D98</f>
        <v>0</v>
      </c>
      <c r="J95" s="28" t="b">
        <f>'7 forduló'!D98</f>
        <v>0</v>
      </c>
      <c r="K95" s="28" t="b">
        <f>'8 forduló'!D98</f>
        <v>0</v>
      </c>
      <c r="L95" s="28" t="b">
        <f>'9 forduló'!D98</f>
        <v>0</v>
      </c>
      <c r="M95" s="21">
        <f>SUM(D95:L95)</f>
        <v>0</v>
      </c>
      <c r="N95" s="315"/>
      <c r="P95" s="302"/>
      <c r="Q95" s="73" t="str">
        <f>C118</f>
        <v>11-4</v>
      </c>
      <c r="R95" s="73" t="b">
        <f aca="true" t="shared" si="109" ref="R95:AA95">D118</f>
        <v>0</v>
      </c>
      <c r="S95" s="73" t="b">
        <f t="shared" si="109"/>
        <v>0</v>
      </c>
      <c r="T95" s="73" t="b">
        <f t="shared" si="109"/>
        <v>0</v>
      </c>
      <c r="U95" s="73" t="b">
        <f t="shared" si="109"/>
        <v>0</v>
      </c>
      <c r="V95" s="73" t="b">
        <f t="shared" si="109"/>
        <v>0</v>
      </c>
      <c r="W95" s="73" t="b">
        <f t="shared" si="109"/>
        <v>0</v>
      </c>
      <c r="X95" s="73" t="b">
        <f t="shared" si="109"/>
        <v>0</v>
      </c>
      <c r="Y95" s="73" t="b">
        <f t="shared" si="109"/>
        <v>0</v>
      </c>
      <c r="Z95" s="73" t="b">
        <f t="shared" si="109"/>
        <v>0</v>
      </c>
      <c r="AA95" s="109">
        <f t="shared" si="109"/>
        <v>0</v>
      </c>
      <c r="AB95" s="299"/>
      <c r="AC95" s="113">
        <f t="shared" si="92"/>
        <v>1.8000000000000006E-08</v>
      </c>
      <c r="AD95" s="81" t="str">
        <f t="shared" si="104"/>
        <v>11-4</v>
      </c>
      <c r="AE95" s="223" t="str">
        <f t="shared" si="93"/>
        <v>11cs</v>
      </c>
      <c r="AF95"/>
      <c r="AG95" s="230">
        <f t="shared" si="94"/>
        <v>11</v>
      </c>
      <c r="AH95" s="232" t="s">
        <v>122</v>
      </c>
      <c r="AI95" s="231" t="str">
        <f>#VALUE!</f>
        <v>11-4</v>
      </c>
      <c r="AJ95" s="231">
        <f>#VALUE!</f>
        <v>1.8000000000000006E-08</v>
      </c>
      <c r="AK95" s="231" t="str">
        <f>#VALUE!</f>
        <v>11cs</v>
      </c>
      <c r="AL95" t="str">
        <f t="shared" si="102"/>
        <v>0</v>
      </c>
    </row>
    <row r="96" spans="1:38" ht="12.75" customHeight="1" thickBot="1" thickTop="1">
      <c r="A96" s="304"/>
      <c r="B96" s="2" t="s">
        <v>5</v>
      </c>
      <c r="C96" s="250" t="s">
        <v>45</v>
      </c>
      <c r="D96" s="26" t="b">
        <f>'1 forduló'!D99</f>
        <v>0</v>
      </c>
      <c r="E96" s="27" t="b">
        <f>'2 forduló'!D99</f>
        <v>0</v>
      </c>
      <c r="F96" s="28" t="b">
        <f>'3 forduló'!D99</f>
        <v>0</v>
      </c>
      <c r="G96" s="28" t="b">
        <f>'4 forduló'!D99</f>
        <v>0</v>
      </c>
      <c r="H96" s="28" t="b">
        <f>'5 forduló'!D99</f>
        <v>0</v>
      </c>
      <c r="I96" s="28" t="b">
        <f>'6 forduló'!D99</f>
        <v>0</v>
      </c>
      <c r="J96" s="28" t="b">
        <f>'7 forduló'!D99</f>
        <v>0</v>
      </c>
      <c r="K96" s="28" t="b">
        <f>'8 forduló'!D99</f>
        <v>0</v>
      </c>
      <c r="L96" s="28" t="b">
        <f>'9 forduló'!D99</f>
        <v>0</v>
      </c>
      <c r="M96" s="21">
        <f>SUM(D96:L96)</f>
        <v>0</v>
      </c>
      <c r="N96" s="315"/>
      <c r="P96" s="302"/>
      <c r="Q96" s="73" t="str">
        <f>C129</f>
        <v>12-4</v>
      </c>
      <c r="R96" s="73" t="b">
        <f aca="true" t="shared" si="110" ref="R96:AA96">D129</f>
        <v>0</v>
      </c>
      <c r="S96" s="73" t="b">
        <f t="shared" si="110"/>
        <v>0</v>
      </c>
      <c r="T96" s="73" t="b">
        <f t="shared" si="110"/>
        <v>0</v>
      </c>
      <c r="U96" s="73" t="b">
        <f t="shared" si="110"/>
        <v>0</v>
      </c>
      <c r="V96" s="73" t="b">
        <f t="shared" si="110"/>
        <v>0</v>
      </c>
      <c r="W96" s="73" t="b">
        <f t="shared" si="110"/>
        <v>0</v>
      </c>
      <c r="X96" s="73" t="b">
        <f t="shared" si="110"/>
        <v>0</v>
      </c>
      <c r="Y96" s="73" t="b">
        <f t="shared" si="110"/>
        <v>0</v>
      </c>
      <c r="Z96" s="73" t="b">
        <f t="shared" si="110"/>
        <v>0</v>
      </c>
      <c r="AA96" s="109">
        <f t="shared" si="110"/>
        <v>0</v>
      </c>
      <c r="AB96" s="299"/>
      <c r="AC96" s="113">
        <f t="shared" si="92"/>
        <v>1.7800000000000007E-08</v>
      </c>
      <c r="AD96" s="81" t="str">
        <f t="shared" si="104"/>
        <v>12-4</v>
      </c>
      <c r="AE96" s="223" t="str">
        <f t="shared" si="93"/>
        <v>12cs</v>
      </c>
      <c r="AF96"/>
      <c r="AG96" s="230">
        <f t="shared" si="94"/>
        <v>12</v>
      </c>
      <c r="AH96" s="232" t="s">
        <v>123</v>
      </c>
      <c r="AI96" s="231" t="str">
        <f>#VALUE!</f>
        <v>12-4</v>
      </c>
      <c r="AJ96" s="231">
        <f>#VALUE!</f>
        <v>1.7800000000000007E-08</v>
      </c>
      <c r="AK96" s="231" t="str">
        <f>#VALUE!</f>
        <v>12cs</v>
      </c>
      <c r="AL96" t="str">
        <f t="shared" si="102"/>
        <v>0</v>
      </c>
    </row>
    <row r="97" spans="1:38" ht="12.75" customHeight="1" thickBot="1" thickTop="1">
      <c r="A97" s="304"/>
      <c r="B97" s="2" t="s">
        <v>6</v>
      </c>
      <c r="C97" s="250" t="s">
        <v>46</v>
      </c>
      <c r="D97" s="26" t="b">
        <f>'1 forduló'!D100</f>
        <v>0</v>
      </c>
      <c r="E97" s="27" t="b">
        <f>'2 forduló'!D100</f>
        <v>0</v>
      </c>
      <c r="F97" s="28" t="b">
        <f>'3 forduló'!D100</f>
        <v>0</v>
      </c>
      <c r="G97" s="28" t="b">
        <f>'4 forduló'!D100</f>
        <v>0</v>
      </c>
      <c r="H97" s="28" t="b">
        <f>'5 forduló'!D100</f>
        <v>0</v>
      </c>
      <c r="I97" s="28" t="b">
        <f>'6 forduló'!D100</f>
        <v>0</v>
      </c>
      <c r="J97" s="28" t="b">
        <f>'7 forduló'!D100</f>
        <v>0</v>
      </c>
      <c r="K97" s="28" t="b">
        <f>'8 forduló'!D100</f>
        <v>0</v>
      </c>
      <c r="L97" s="28" t="b">
        <f>'9 forduló'!D100</f>
        <v>0</v>
      </c>
      <c r="M97" s="21">
        <f>SUM(D97:L97)</f>
        <v>0</v>
      </c>
      <c r="N97" s="315"/>
      <c r="P97" s="302"/>
      <c r="Q97" s="73" t="str">
        <f>C140</f>
        <v>13-4</v>
      </c>
      <c r="R97" s="73" t="b">
        <f aca="true" t="shared" si="111" ref="R97:AA97">D140</f>
        <v>0</v>
      </c>
      <c r="S97" s="73" t="b">
        <f t="shared" si="111"/>
        <v>0</v>
      </c>
      <c r="T97" s="73" t="b">
        <f t="shared" si="111"/>
        <v>0</v>
      </c>
      <c r="U97" s="73" t="b">
        <f t="shared" si="111"/>
        <v>0</v>
      </c>
      <c r="V97" s="73" t="b">
        <f t="shared" si="111"/>
        <v>0</v>
      </c>
      <c r="W97" s="73" t="b">
        <f t="shared" si="111"/>
        <v>0</v>
      </c>
      <c r="X97" s="73" t="b">
        <f t="shared" si="111"/>
        <v>0</v>
      </c>
      <c r="Y97" s="73" t="b">
        <f t="shared" si="111"/>
        <v>0</v>
      </c>
      <c r="Z97" s="73" t="b">
        <f t="shared" si="111"/>
        <v>0</v>
      </c>
      <c r="AA97" s="109">
        <f t="shared" si="111"/>
        <v>0</v>
      </c>
      <c r="AB97" s="299"/>
      <c r="AC97" s="113">
        <f t="shared" si="92"/>
        <v>1.760000000000001E-08</v>
      </c>
      <c r="AD97" s="81" t="str">
        <f t="shared" si="104"/>
        <v>13-4</v>
      </c>
      <c r="AE97" s="223" t="str">
        <f t="shared" si="93"/>
        <v>13cs</v>
      </c>
      <c r="AF97"/>
      <c r="AG97" s="230">
        <f t="shared" si="94"/>
        <v>13</v>
      </c>
      <c r="AH97" s="232" t="s">
        <v>124</v>
      </c>
      <c r="AI97" s="231" t="str">
        <f>#VALUE!</f>
        <v>13-4</v>
      </c>
      <c r="AJ97" s="231">
        <f>#VALUE!</f>
        <v>1.760000000000001E-08</v>
      </c>
      <c r="AK97" s="231" t="str">
        <f>#VALUE!</f>
        <v>13cs</v>
      </c>
      <c r="AL97" t="str">
        <f t="shared" si="102"/>
        <v>0</v>
      </c>
    </row>
    <row r="98" spans="1:38" ht="12.75" customHeight="1" thickBot="1" thickTop="1">
      <c r="A98" s="305"/>
      <c r="B98" s="3" t="s">
        <v>7</v>
      </c>
      <c r="C98" s="251" t="s">
        <v>53</v>
      </c>
      <c r="D98" s="26" t="b">
        <f>'1 forduló'!D101</f>
        <v>0</v>
      </c>
      <c r="E98" s="27" t="b">
        <f>'2 forduló'!D101</f>
        <v>0</v>
      </c>
      <c r="F98" s="28" t="b">
        <f>'3 forduló'!D101</f>
        <v>0</v>
      </c>
      <c r="G98" s="28" t="b">
        <f>'4 forduló'!D101</f>
        <v>0</v>
      </c>
      <c r="H98" s="28" t="b">
        <f>'5 forduló'!D101</f>
        <v>0</v>
      </c>
      <c r="I98" s="28" t="b">
        <f>'6 forduló'!D101</f>
        <v>0</v>
      </c>
      <c r="J98" s="28" t="b">
        <f>'7 forduló'!D101</f>
        <v>0</v>
      </c>
      <c r="K98" s="28" t="b">
        <f>'8 forduló'!D101</f>
        <v>0</v>
      </c>
      <c r="L98" s="28" t="b">
        <f>'9 forduló'!D101</f>
        <v>0</v>
      </c>
      <c r="M98" s="22">
        <f>SUM(D98:L98)</f>
        <v>0</v>
      </c>
      <c r="N98" s="316"/>
      <c r="P98" s="302"/>
      <c r="Q98" s="73" t="str">
        <f>C151</f>
        <v>14-4</v>
      </c>
      <c r="R98" s="73" t="b">
        <f aca="true" t="shared" si="112" ref="R98:AA98">D151</f>
        <v>0</v>
      </c>
      <c r="S98" s="73" t="b">
        <f t="shared" si="112"/>
        <v>0</v>
      </c>
      <c r="T98" s="73" t="b">
        <f t="shared" si="112"/>
        <v>0</v>
      </c>
      <c r="U98" s="73" t="b">
        <f t="shared" si="112"/>
        <v>0</v>
      </c>
      <c r="V98" s="73" t="b">
        <f t="shared" si="112"/>
        <v>0</v>
      </c>
      <c r="W98" s="73" t="b">
        <f t="shared" si="112"/>
        <v>0</v>
      </c>
      <c r="X98" s="73" t="b">
        <f t="shared" si="112"/>
        <v>0</v>
      </c>
      <c r="Y98" s="73" t="b">
        <f t="shared" si="112"/>
        <v>0</v>
      </c>
      <c r="Z98" s="73" t="b">
        <f t="shared" si="112"/>
        <v>0</v>
      </c>
      <c r="AA98" s="109">
        <f t="shared" si="112"/>
        <v>0</v>
      </c>
      <c r="AB98" s="299"/>
      <c r="AC98" s="113">
        <f t="shared" si="92"/>
        <v>1.7400000000000007E-08</v>
      </c>
      <c r="AD98" s="81" t="str">
        <f t="shared" si="104"/>
        <v>14-4</v>
      </c>
      <c r="AE98" s="223" t="str">
        <f t="shared" si="93"/>
        <v>14cs</v>
      </c>
      <c r="AF98"/>
      <c r="AG98" s="230">
        <f t="shared" si="94"/>
        <v>14</v>
      </c>
      <c r="AH98" s="232" t="s">
        <v>125</v>
      </c>
      <c r="AI98" s="231" t="str">
        <f>#VALUE!</f>
        <v>14-4</v>
      </c>
      <c r="AJ98" s="231">
        <f>#VALUE!</f>
        <v>1.7400000000000007E-08</v>
      </c>
      <c r="AK98" s="231" t="str">
        <f>#VALUE!</f>
        <v>14cs</v>
      </c>
      <c r="AL98" t="str">
        <f t="shared" si="102"/>
        <v>0</v>
      </c>
    </row>
    <row r="99" spans="4:38" ht="12.75" customHeight="1" thickBot="1" thickTop="1">
      <c r="D99" s="24">
        <f>SUM(D93:D98)</f>
        <v>0</v>
      </c>
      <c r="E99" s="24">
        <f aca="true" t="shared" si="113" ref="E99:L99">SUM(E93:E98)</f>
        <v>0</v>
      </c>
      <c r="F99" s="24">
        <f t="shared" si="113"/>
        <v>0</v>
      </c>
      <c r="G99" s="24">
        <f t="shared" si="113"/>
        <v>0</v>
      </c>
      <c r="H99" s="24">
        <f t="shared" si="113"/>
        <v>0</v>
      </c>
      <c r="I99" s="24">
        <f t="shared" si="113"/>
        <v>0</v>
      </c>
      <c r="J99" s="24">
        <f t="shared" si="113"/>
        <v>0</v>
      </c>
      <c r="K99" s="24">
        <f t="shared" si="113"/>
        <v>0</v>
      </c>
      <c r="L99" s="24">
        <f t="shared" si="113"/>
        <v>0</v>
      </c>
      <c r="P99" s="302"/>
      <c r="Q99" s="73" t="str">
        <f>C162</f>
        <v>15-4</v>
      </c>
      <c r="R99" s="73" t="b">
        <f aca="true" t="shared" si="114" ref="R99:AA99">D162</f>
        <v>0</v>
      </c>
      <c r="S99" s="73" t="b">
        <f t="shared" si="114"/>
        <v>0</v>
      </c>
      <c r="T99" s="73" t="b">
        <f t="shared" si="114"/>
        <v>0</v>
      </c>
      <c r="U99" s="73" t="b">
        <f t="shared" si="114"/>
        <v>0</v>
      </c>
      <c r="V99" s="73" t="b">
        <f t="shared" si="114"/>
        <v>0</v>
      </c>
      <c r="W99" s="73" t="b">
        <f t="shared" si="114"/>
        <v>0</v>
      </c>
      <c r="X99" s="73" t="b">
        <f t="shared" si="114"/>
        <v>0</v>
      </c>
      <c r="Y99" s="73" t="b">
        <f t="shared" si="114"/>
        <v>0</v>
      </c>
      <c r="Z99" s="73" t="b">
        <f t="shared" si="114"/>
        <v>0</v>
      </c>
      <c r="AA99" s="109">
        <f t="shared" si="114"/>
        <v>0</v>
      </c>
      <c r="AB99" s="299"/>
      <c r="AC99" s="113">
        <f t="shared" si="92"/>
        <v>1.720000000000001E-08</v>
      </c>
      <c r="AD99" s="81" t="str">
        <f t="shared" si="104"/>
        <v>15-4</v>
      </c>
      <c r="AE99" s="223" t="str">
        <f t="shared" si="93"/>
        <v>15cs</v>
      </c>
      <c r="AF99"/>
      <c r="AG99" s="230">
        <f t="shared" si="94"/>
        <v>15</v>
      </c>
      <c r="AH99" s="232" t="s">
        <v>126</v>
      </c>
      <c r="AI99" s="231" t="str">
        <f>#VALUE!</f>
        <v>15-4</v>
      </c>
      <c r="AJ99" s="231">
        <f>#VALUE!</f>
        <v>1.720000000000001E-08</v>
      </c>
      <c r="AK99" s="231" t="str">
        <f>#VALUE!</f>
        <v>15cs</v>
      </c>
      <c r="AL99" t="str">
        <f t="shared" si="102"/>
        <v>0</v>
      </c>
    </row>
    <row r="100" spans="16:38" ht="12.75" customHeight="1" thickBot="1" thickTop="1">
      <c r="P100" s="302"/>
      <c r="Q100" s="73" t="str">
        <f>C173</f>
        <v>16-4</v>
      </c>
      <c r="R100" s="73" t="b">
        <f aca="true" t="shared" si="115" ref="R100:AA100">D173</f>
        <v>0</v>
      </c>
      <c r="S100" s="73" t="b">
        <f t="shared" si="115"/>
        <v>0</v>
      </c>
      <c r="T100" s="73" t="b">
        <f t="shared" si="115"/>
        <v>0</v>
      </c>
      <c r="U100" s="73" t="b">
        <f t="shared" si="115"/>
        <v>0</v>
      </c>
      <c r="V100" s="73" t="b">
        <f t="shared" si="115"/>
        <v>0</v>
      </c>
      <c r="W100" s="73" t="b">
        <f t="shared" si="115"/>
        <v>0</v>
      </c>
      <c r="X100" s="73" t="b">
        <f t="shared" si="115"/>
        <v>0</v>
      </c>
      <c r="Y100" s="73" t="b">
        <f t="shared" si="115"/>
        <v>0</v>
      </c>
      <c r="Z100" s="73" t="b">
        <f t="shared" si="115"/>
        <v>0</v>
      </c>
      <c r="AA100" s="109">
        <f t="shared" si="115"/>
        <v>0</v>
      </c>
      <c r="AB100" s="299"/>
      <c r="AC100" s="113">
        <f t="shared" si="92"/>
        <v>1.700000000000001E-08</v>
      </c>
      <c r="AD100" s="81" t="str">
        <f t="shared" si="104"/>
        <v>16-4</v>
      </c>
      <c r="AE100" s="223" t="str">
        <f t="shared" si="93"/>
        <v>16cs</v>
      </c>
      <c r="AF100"/>
      <c r="AG100" s="230">
        <f t="shared" si="94"/>
        <v>16</v>
      </c>
      <c r="AH100" s="232" t="s">
        <v>127</v>
      </c>
      <c r="AI100" s="231" t="str">
        <f>#VALUE!</f>
        <v>16-4</v>
      </c>
      <c r="AJ100" s="231">
        <f>#VALUE!</f>
        <v>1.700000000000001E-08</v>
      </c>
      <c r="AK100" s="231" t="str">
        <f>#VALUE!</f>
        <v>16cs</v>
      </c>
      <c r="AL100" t="str">
        <f t="shared" si="102"/>
        <v>0</v>
      </c>
    </row>
    <row r="101" spans="16:38" ht="12.75" customHeight="1" thickBot="1" thickTop="1">
      <c r="P101" s="302"/>
      <c r="Q101" s="73" t="str">
        <f>C184</f>
        <v>17-4</v>
      </c>
      <c r="R101" s="73" t="b">
        <f aca="true" t="shared" si="116" ref="R101:AA101">D184</f>
        <v>0</v>
      </c>
      <c r="S101" s="73" t="b">
        <f t="shared" si="116"/>
        <v>0</v>
      </c>
      <c r="T101" s="73" t="b">
        <f t="shared" si="116"/>
        <v>0</v>
      </c>
      <c r="U101" s="73" t="b">
        <f t="shared" si="116"/>
        <v>0</v>
      </c>
      <c r="V101" s="73" t="b">
        <f t="shared" si="116"/>
        <v>0</v>
      </c>
      <c r="W101" s="73" t="b">
        <f t="shared" si="116"/>
        <v>0</v>
      </c>
      <c r="X101" s="73" t="b">
        <f t="shared" si="116"/>
        <v>0</v>
      </c>
      <c r="Y101" s="73" t="b">
        <f t="shared" si="116"/>
        <v>0</v>
      </c>
      <c r="Z101" s="73" t="b">
        <f t="shared" si="116"/>
        <v>0</v>
      </c>
      <c r="AA101" s="109">
        <f t="shared" si="116"/>
        <v>0</v>
      </c>
      <c r="AB101" s="299"/>
      <c r="AC101" s="113">
        <f t="shared" si="92"/>
        <v>1.680000000000001E-08</v>
      </c>
      <c r="AD101" s="81" t="str">
        <f t="shared" si="104"/>
        <v>17-4</v>
      </c>
      <c r="AE101" s="223" t="str">
        <f t="shared" si="93"/>
        <v>17cs</v>
      </c>
      <c r="AF101"/>
      <c r="AG101" s="230">
        <f t="shared" si="94"/>
        <v>17</v>
      </c>
      <c r="AH101" s="232" t="s">
        <v>128</v>
      </c>
      <c r="AI101" s="231" t="str">
        <f>#VALUE!</f>
        <v>17-4</v>
      </c>
      <c r="AJ101" s="231">
        <f>#VALUE!</f>
        <v>1.680000000000001E-08</v>
      </c>
      <c r="AK101" s="231" t="str">
        <f>#VALUE!</f>
        <v>17cs</v>
      </c>
      <c r="AL101" t="str">
        <f t="shared" si="102"/>
        <v>0</v>
      </c>
    </row>
    <row r="102" spans="1:38" ht="12.75" customHeight="1" thickBot="1" thickTop="1">
      <c r="A102" s="306" t="s">
        <v>0</v>
      </c>
      <c r="B102" s="307"/>
      <c r="C102" s="245" t="s">
        <v>145</v>
      </c>
      <c r="D102" s="311" t="s">
        <v>12</v>
      </c>
      <c r="E102" s="312"/>
      <c r="F102" s="313"/>
      <c r="G102" s="313"/>
      <c r="H102" s="313"/>
      <c r="I102" s="313"/>
      <c r="J102" s="313"/>
      <c r="K102" s="313"/>
      <c r="L102" s="313"/>
      <c r="M102" s="20" t="s">
        <v>16</v>
      </c>
      <c r="N102" s="314">
        <f>SUM(D110:L110)</f>
        <v>0</v>
      </c>
      <c r="P102" s="302"/>
      <c r="Q102" s="73" t="str">
        <f>C195</f>
        <v>18-4</v>
      </c>
      <c r="R102" s="73" t="b">
        <f aca="true" t="shared" si="117" ref="R102:AA102">D195</f>
        <v>0</v>
      </c>
      <c r="S102" s="73" t="b">
        <f t="shared" si="117"/>
        <v>0</v>
      </c>
      <c r="T102" s="73" t="b">
        <f t="shared" si="117"/>
        <v>0</v>
      </c>
      <c r="U102" s="73" t="b">
        <f t="shared" si="117"/>
        <v>0</v>
      </c>
      <c r="V102" s="73" t="b">
        <f t="shared" si="117"/>
        <v>0</v>
      </c>
      <c r="W102" s="73" t="b">
        <f t="shared" si="117"/>
        <v>0</v>
      </c>
      <c r="X102" s="73" t="b">
        <f t="shared" si="117"/>
        <v>0</v>
      </c>
      <c r="Y102" s="73" t="b">
        <f t="shared" si="117"/>
        <v>0</v>
      </c>
      <c r="Z102" s="73" t="b">
        <f t="shared" si="117"/>
        <v>0</v>
      </c>
      <c r="AA102" s="109">
        <f t="shared" si="117"/>
        <v>0</v>
      </c>
      <c r="AB102" s="299"/>
      <c r="AC102" s="113">
        <f t="shared" si="92"/>
        <v>1.660000000000001E-08</v>
      </c>
      <c r="AD102" s="81" t="str">
        <f t="shared" si="104"/>
        <v>18-4</v>
      </c>
      <c r="AE102" s="223" t="str">
        <f t="shared" si="93"/>
        <v>18cs</v>
      </c>
      <c r="AF102"/>
      <c r="AG102" s="230">
        <f t="shared" si="94"/>
        <v>18</v>
      </c>
      <c r="AH102" s="232" t="s">
        <v>129</v>
      </c>
      <c r="AI102" s="231" t="str">
        <f>#VALUE!</f>
        <v>18-4</v>
      </c>
      <c r="AJ102" s="231">
        <f>#VALUE!</f>
        <v>1.660000000000001E-08</v>
      </c>
      <c r="AK102" s="231" t="str">
        <f>#VALUE!</f>
        <v>18cs</v>
      </c>
      <c r="AL102" t="str">
        <f t="shared" si="102"/>
        <v>0</v>
      </c>
    </row>
    <row r="103" spans="1:38" ht="14.25" thickBot="1" thickTop="1">
      <c r="A103" s="303">
        <v>10</v>
      </c>
      <c r="B103" s="1"/>
      <c r="C103" s="249" t="s">
        <v>1</v>
      </c>
      <c r="D103" s="29" t="s">
        <v>13</v>
      </c>
      <c r="E103" s="30" t="s">
        <v>14</v>
      </c>
      <c r="F103" s="30" t="s">
        <v>15</v>
      </c>
      <c r="G103" s="30" t="s">
        <v>17</v>
      </c>
      <c r="H103" s="30" t="s">
        <v>18</v>
      </c>
      <c r="I103" s="30" t="s">
        <v>21</v>
      </c>
      <c r="J103" s="30" t="s">
        <v>22</v>
      </c>
      <c r="K103" s="30" t="s">
        <v>41</v>
      </c>
      <c r="L103" s="30" t="s">
        <v>42</v>
      </c>
      <c r="M103" s="39"/>
      <c r="N103" s="315"/>
      <c r="P103" s="302"/>
      <c r="Q103" s="73" t="str">
        <f>C206</f>
        <v>19-4</v>
      </c>
      <c r="R103" s="73" t="b">
        <f aca="true" t="shared" si="118" ref="R103:AA103">D206</f>
        <v>0</v>
      </c>
      <c r="S103" s="73" t="b">
        <f t="shared" si="118"/>
        <v>0</v>
      </c>
      <c r="T103" s="73" t="b">
        <f t="shared" si="118"/>
        <v>0</v>
      </c>
      <c r="U103" s="73" t="b">
        <f t="shared" si="118"/>
        <v>0</v>
      </c>
      <c r="V103" s="73" t="b">
        <f t="shared" si="118"/>
        <v>0</v>
      </c>
      <c r="W103" s="73" t="b">
        <f t="shared" si="118"/>
        <v>0</v>
      </c>
      <c r="X103" s="73" t="b">
        <f t="shared" si="118"/>
        <v>0</v>
      </c>
      <c r="Y103" s="73" t="b">
        <f t="shared" si="118"/>
        <v>0</v>
      </c>
      <c r="Z103" s="73" t="b">
        <f t="shared" si="118"/>
        <v>0</v>
      </c>
      <c r="AA103" s="109">
        <f t="shared" si="118"/>
        <v>0</v>
      </c>
      <c r="AB103" s="299"/>
      <c r="AC103" s="113">
        <f t="shared" si="92"/>
        <v>1.640000000000001E-08</v>
      </c>
      <c r="AD103" s="81" t="str">
        <f t="shared" si="104"/>
        <v>19-4</v>
      </c>
      <c r="AE103" s="223" t="str">
        <f t="shared" si="93"/>
        <v>19cs</v>
      </c>
      <c r="AF103"/>
      <c r="AG103" s="230">
        <f t="shared" si="94"/>
        <v>19</v>
      </c>
      <c r="AH103" s="232" t="s">
        <v>130</v>
      </c>
      <c r="AI103" s="231" t="str">
        <f>#VALUE!</f>
        <v>19-4</v>
      </c>
      <c r="AJ103" s="231">
        <f>#VALUE!</f>
        <v>1.640000000000001E-08</v>
      </c>
      <c r="AK103" s="231" t="str">
        <f>#VALUE!</f>
        <v>19cs</v>
      </c>
      <c r="AL103" t="str">
        <f t="shared" si="102"/>
        <v>0</v>
      </c>
    </row>
    <row r="104" spans="1:38" ht="14.25" thickBot="1" thickTop="1">
      <c r="A104" s="304"/>
      <c r="B104" s="2" t="s">
        <v>2</v>
      </c>
      <c r="C104" s="250" t="s">
        <v>47</v>
      </c>
      <c r="D104" s="26" t="b">
        <f>'1 forduló'!D107</f>
        <v>0</v>
      </c>
      <c r="E104" s="27" t="b">
        <f>'2 forduló'!D107</f>
        <v>0</v>
      </c>
      <c r="F104" s="28" t="b">
        <f>'3 forduló'!D107</f>
        <v>0</v>
      </c>
      <c r="G104" s="28" t="b">
        <f>'4 forduló'!D107</f>
        <v>0</v>
      </c>
      <c r="H104" s="28" t="b">
        <f>'5 forduló'!D107</f>
        <v>0</v>
      </c>
      <c r="I104" s="28" t="b">
        <f>'6 forduló'!D107</f>
        <v>0</v>
      </c>
      <c r="J104" s="28" t="b">
        <f>'7 forduló'!D107</f>
        <v>0</v>
      </c>
      <c r="K104" s="28" t="b">
        <f>'8 forduló'!D107</f>
        <v>0</v>
      </c>
      <c r="L104" s="28" t="b">
        <f>'9 forduló'!D107</f>
        <v>0</v>
      </c>
      <c r="M104" s="40">
        <f>SUM(D104:L104)</f>
        <v>0</v>
      </c>
      <c r="N104" s="315"/>
      <c r="P104" s="302"/>
      <c r="Q104" s="73" t="str">
        <f>C217</f>
        <v>120-4</v>
      </c>
      <c r="R104" s="73" t="b">
        <f aca="true" t="shared" si="119" ref="R104:AA104">D217</f>
        <v>0</v>
      </c>
      <c r="S104" s="73" t="b">
        <f t="shared" si="119"/>
        <v>0</v>
      </c>
      <c r="T104" s="73" t="b">
        <f t="shared" si="119"/>
        <v>0</v>
      </c>
      <c r="U104" s="73" t="b">
        <f t="shared" si="119"/>
        <v>0</v>
      </c>
      <c r="V104" s="73" t="b">
        <f t="shared" si="119"/>
        <v>0</v>
      </c>
      <c r="W104" s="73" t="b">
        <f t="shared" si="119"/>
        <v>0</v>
      </c>
      <c r="X104" s="73" t="b">
        <f t="shared" si="119"/>
        <v>0</v>
      </c>
      <c r="Y104" s="73" t="b">
        <f t="shared" si="119"/>
        <v>0</v>
      </c>
      <c r="Z104" s="73" t="b">
        <f t="shared" si="119"/>
        <v>0</v>
      </c>
      <c r="AA104" s="109">
        <f t="shared" si="119"/>
        <v>0</v>
      </c>
      <c r="AB104" s="300"/>
      <c r="AC104" s="113">
        <f t="shared" si="92"/>
        <v>1.6200000000000013E-08</v>
      </c>
      <c r="AD104" s="95" t="str">
        <f t="shared" si="104"/>
        <v>120-4</v>
      </c>
      <c r="AE104" s="223" t="str">
        <f t="shared" si="93"/>
        <v>20cs</v>
      </c>
      <c r="AF104"/>
      <c r="AG104" s="230">
        <f t="shared" si="94"/>
        <v>20</v>
      </c>
      <c r="AH104" s="232" t="s">
        <v>131</v>
      </c>
      <c r="AI104" s="231" t="str">
        <f>#VALUE!</f>
        <v>120-4</v>
      </c>
      <c r="AJ104" s="231">
        <f>#VALUE!</f>
        <v>1.6200000000000013E-08</v>
      </c>
      <c r="AK104" s="231" t="str">
        <f>#VALUE!</f>
        <v>20cs</v>
      </c>
      <c r="AL104" t="str">
        <f t="shared" si="102"/>
        <v>0</v>
      </c>
    </row>
    <row r="105" spans="1:38" ht="14.25" thickBot="1" thickTop="1">
      <c r="A105" s="304"/>
      <c r="B105" s="2" t="s">
        <v>3</v>
      </c>
      <c r="C105" s="250" t="s">
        <v>48</v>
      </c>
      <c r="D105" s="26" t="b">
        <f>'1 forduló'!D108</f>
        <v>0</v>
      </c>
      <c r="E105" s="27" t="b">
        <f>'2 forduló'!D108</f>
        <v>0</v>
      </c>
      <c r="F105" s="28" t="b">
        <f>'3 forduló'!D108</f>
        <v>0</v>
      </c>
      <c r="G105" s="28" t="b">
        <f>'4 forduló'!D108</f>
        <v>0</v>
      </c>
      <c r="H105" s="28" t="b">
        <f>'5 forduló'!D108</f>
        <v>0</v>
      </c>
      <c r="I105" s="28" t="b">
        <f>'6 forduló'!D108</f>
        <v>0</v>
      </c>
      <c r="J105" s="28" t="b">
        <f>'7 forduló'!D108</f>
        <v>0</v>
      </c>
      <c r="K105" s="28" t="b">
        <f>'8 forduló'!D108</f>
        <v>0</v>
      </c>
      <c r="L105" s="28" t="b">
        <f>'9 forduló'!D108</f>
        <v>0</v>
      </c>
      <c r="M105" s="21">
        <f>SUM(D105:L105)</f>
        <v>0</v>
      </c>
      <c r="N105" s="315"/>
      <c r="P105" s="302" t="s">
        <v>149</v>
      </c>
      <c r="Q105" s="73" t="str">
        <f>C9</f>
        <v>1-5</v>
      </c>
      <c r="R105" s="73">
        <f aca="true" t="shared" si="120" ref="R105:AA105">D9</f>
        <v>0</v>
      </c>
      <c r="S105" s="73">
        <f t="shared" si="120"/>
        <v>0</v>
      </c>
      <c r="T105" s="73">
        <f t="shared" si="120"/>
        <v>0</v>
      </c>
      <c r="U105" s="73">
        <f t="shared" si="120"/>
        <v>0</v>
      </c>
      <c r="V105" s="73">
        <f t="shared" si="120"/>
        <v>0</v>
      </c>
      <c r="W105" s="73" t="b">
        <f t="shared" si="120"/>
        <v>0</v>
      </c>
      <c r="X105" s="73" t="b">
        <f t="shared" si="120"/>
        <v>0</v>
      </c>
      <c r="Y105" s="73" t="b">
        <f t="shared" si="120"/>
        <v>0</v>
      </c>
      <c r="Z105" s="73" t="b">
        <f t="shared" si="120"/>
        <v>0</v>
      </c>
      <c r="AA105" s="109">
        <f t="shared" si="120"/>
        <v>0</v>
      </c>
      <c r="AB105" s="298" t="s">
        <v>149</v>
      </c>
      <c r="AC105" s="115">
        <f>AA105+(Q3/10000)</f>
        <v>0.0007000200000000001</v>
      </c>
      <c r="AD105" s="94" t="str">
        <f t="shared" si="104"/>
        <v>1-5</v>
      </c>
      <c r="AE105" s="224" t="str">
        <f>AE85</f>
        <v>1.cs. Petőfi</v>
      </c>
      <c r="AF105"/>
      <c r="AG105" s="99">
        <f>_xlfn.RANK.EQ(AC105,$AC$105:$AC$124,0)</f>
        <v>6</v>
      </c>
      <c r="AH105" s="99" t="s">
        <v>13</v>
      </c>
      <c r="AI105" s="233" t="str">
        <f>#VALUE!</f>
        <v>6-5</v>
      </c>
      <c r="AJ105" s="233">
        <f>#VALUE!</f>
        <v>0.001400019</v>
      </c>
      <c r="AK105" s="233" t="str">
        <f>#VALUE!</f>
        <v>6cs. Arany </v>
      </c>
      <c r="AL105" t="str">
        <f t="shared" si="102"/>
        <v>0</v>
      </c>
    </row>
    <row r="106" spans="1:38" ht="12.75" customHeight="1" thickBot="1" thickTop="1">
      <c r="A106" s="304"/>
      <c r="B106" s="2" t="s">
        <v>4</v>
      </c>
      <c r="C106" s="250" t="s">
        <v>49</v>
      </c>
      <c r="D106" s="26" t="b">
        <f>'1 forduló'!D109</f>
        <v>0</v>
      </c>
      <c r="E106" s="27" t="b">
        <f>'2 forduló'!D109</f>
        <v>0</v>
      </c>
      <c r="F106" s="28" t="b">
        <f>'3 forduló'!D109</f>
        <v>0</v>
      </c>
      <c r="G106" s="28" t="b">
        <f>'4 forduló'!D109</f>
        <v>0</v>
      </c>
      <c r="H106" s="28" t="b">
        <f>'5 forduló'!D109</f>
        <v>0</v>
      </c>
      <c r="I106" s="28" t="b">
        <f>'6 forduló'!D109</f>
        <v>0</v>
      </c>
      <c r="J106" s="28" t="b">
        <f>'7 forduló'!D109</f>
        <v>0</v>
      </c>
      <c r="K106" s="28" t="b">
        <f>'8 forduló'!D109</f>
        <v>0</v>
      </c>
      <c r="L106" s="28" t="b">
        <f>'9 forduló'!D109</f>
        <v>0</v>
      </c>
      <c r="M106" s="21">
        <f>SUM(D106:L106)</f>
        <v>0</v>
      </c>
      <c r="N106" s="315"/>
      <c r="P106" s="302"/>
      <c r="Q106" s="73" t="str">
        <f>C20</f>
        <v>2-5</v>
      </c>
      <c r="R106" s="73">
        <f aca="true" t="shared" si="121" ref="R106:AA106">D20</f>
        <v>0</v>
      </c>
      <c r="S106" s="73">
        <f t="shared" si="121"/>
        <v>0</v>
      </c>
      <c r="T106" s="73">
        <f t="shared" si="121"/>
        <v>0</v>
      </c>
      <c r="U106" s="73">
        <f t="shared" si="121"/>
        <v>0</v>
      </c>
      <c r="V106" s="73">
        <f t="shared" si="121"/>
        <v>0</v>
      </c>
      <c r="W106" s="73" t="b">
        <f t="shared" si="121"/>
        <v>0</v>
      </c>
      <c r="X106" s="73" t="b">
        <f t="shared" si="121"/>
        <v>0</v>
      </c>
      <c r="Y106" s="73" t="b">
        <f t="shared" si="121"/>
        <v>0</v>
      </c>
      <c r="Z106" s="73" t="b">
        <f t="shared" si="121"/>
        <v>0</v>
      </c>
      <c r="AA106" s="109">
        <f t="shared" si="121"/>
        <v>0</v>
      </c>
      <c r="AB106" s="299"/>
      <c r="AC106" s="115">
        <f aca="true" t="shared" si="122" ref="AC106:AC124">AA106+(Q4/10000)</f>
        <v>0.0004500198</v>
      </c>
      <c r="AD106" s="82" t="str">
        <f t="shared" si="104"/>
        <v>2-5</v>
      </c>
      <c r="AE106" s="224" t="str">
        <f aca="true" t="shared" si="123" ref="AE106:AE124">AE86</f>
        <v>2cs. Szent Miklós</v>
      </c>
      <c r="AF106"/>
      <c r="AG106" s="99">
        <f aca="true" t="shared" si="124" ref="AG106:AG124">_xlfn.RANK.EQ(AC106,$AC$105:$AC$124,0)</f>
        <v>7</v>
      </c>
      <c r="AH106" s="102" t="s">
        <v>14</v>
      </c>
      <c r="AI106" s="233" t="str">
        <f aca="true" t="shared" si="125" ref="AI106:AI124">#VALUE!</f>
        <v>5-5</v>
      </c>
      <c r="AJ106" s="233">
        <f aca="true" t="shared" si="126" ref="AJ106:AJ124">#VALUE!</f>
        <v>0.0012500192</v>
      </c>
      <c r="AK106" s="233" t="str">
        <f aca="true" t="shared" si="127" ref="AK106:AK124">#VALUE!</f>
        <v>5cs. Apáczai</v>
      </c>
      <c r="AL106" t="str">
        <f t="shared" si="102"/>
        <v>0</v>
      </c>
    </row>
    <row r="107" spans="1:38" ht="12.75" customHeight="1" thickBot="1" thickTop="1">
      <c r="A107" s="304"/>
      <c r="B107" s="2" t="s">
        <v>5</v>
      </c>
      <c r="C107" s="250" t="s">
        <v>50</v>
      </c>
      <c r="D107" s="26" t="b">
        <f>'1 forduló'!D110</f>
        <v>0</v>
      </c>
      <c r="E107" s="27" t="b">
        <f>'2 forduló'!D110</f>
        <v>0</v>
      </c>
      <c r="F107" s="28" t="b">
        <f>'3 forduló'!D110</f>
        <v>0</v>
      </c>
      <c r="G107" s="28" t="b">
        <f>'4 forduló'!D110</f>
        <v>0</v>
      </c>
      <c r="H107" s="28" t="b">
        <f>'5 forduló'!D110</f>
        <v>0</v>
      </c>
      <c r="I107" s="28" t="b">
        <f>'6 forduló'!D110</f>
        <v>0</v>
      </c>
      <c r="J107" s="28" t="b">
        <f>'7 forduló'!D110</f>
        <v>0</v>
      </c>
      <c r="K107" s="28" t="b">
        <f>'8 forduló'!D110</f>
        <v>0</v>
      </c>
      <c r="L107" s="28" t="b">
        <f>'9 forduló'!D110</f>
        <v>0</v>
      </c>
      <c r="M107" s="21">
        <f>SUM(D107:L107)</f>
        <v>0</v>
      </c>
      <c r="N107" s="315"/>
      <c r="P107" s="302"/>
      <c r="Q107" s="73" t="str">
        <f>C31</f>
        <v>3-5</v>
      </c>
      <c r="R107" s="73">
        <f aca="true" t="shared" si="128" ref="R107:AA107">D31</f>
        <v>0</v>
      </c>
      <c r="S107" s="73">
        <f t="shared" si="128"/>
        <v>0</v>
      </c>
      <c r="T107" s="73">
        <f t="shared" si="128"/>
        <v>0</v>
      </c>
      <c r="U107" s="73">
        <f t="shared" si="128"/>
        <v>0</v>
      </c>
      <c r="V107" s="73">
        <f t="shared" si="128"/>
        <v>0</v>
      </c>
      <c r="W107" s="73" t="b">
        <f t="shared" si="128"/>
        <v>0</v>
      </c>
      <c r="X107" s="73" t="b">
        <f t="shared" si="128"/>
        <v>0</v>
      </c>
      <c r="Y107" s="73" t="b">
        <f t="shared" si="128"/>
        <v>0</v>
      </c>
      <c r="Z107" s="73" t="b">
        <f t="shared" si="128"/>
        <v>0</v>
      </c>
      <c r="AA107" s="109">
        <f t="shared" si="128"/>
        <v>0</v>
      </c>
      <c r="AB107" s="299"/>
      <c r="AC107" s="115">
        <f t="shared" si="122"/>
        <v>0.0007500196</v>
      </c>
      <c r="AD107" s="82" t="str">
        <f t="shared" si="104"/>
        <v>3-5</v>
      </c>
      <c r="AE107" s="224" t="str">
        <f t="shared" si="123"/>
        <v>3cs. Móra "A"</v>
      </c>
      <c r="AF107"/>
      <c r="AG107" s="99">
        <f t="shared" si="124"/>
        <v>4</v>
      </c>
      <c r="AH107" s="102" t="s">
        <v>15</v>
      </c>
      <c r="AI107" s="233" t="str">
        <f>#VALUE!</f>
        <v>8-5</v>
      </c>
      <c r="AJ107" s="233">
        <f>#VALUE!</f>
        <v>0.0011000186</v>
      </c>
      <c r="AK107" s="233" t="str">
        <f>#VALUE!</f>
        <v>8cs. Bethlen</v>
      </c>
      <c r="AL107" t="str">
        <f t="shared" si="102"/>
        <v>0</v>
      </c>
    </row>
    <row r="108" spans="1:38" ht="12.75" customHeight="1" thickBot="1" thickTop="1">
      <c r="A108" s="304"/>
      <c r="B108" s="2" t="s">
        <v>6</v>
      </c>
      <c r="C108" s="250" t="s">
        <v>51</v>
      </c>
      <c r="D108" s="26" t="b">
        <f>'1 forduló'!D111</f>
        <v>0</v>
      </c>
      <c r="E108" s="27" t="b">
        <f>'2 forduló'!D111</f>
        <v>0</v>
      </c>
      <c r="F108" s="28" t="b">
        <f>'3 forduló'!D111</f>
        <v>0</v>
      </c>
      <c r="G108" s="28" t="b">
        <f>'4 forduló'!D111</f>
        <v>0</v>
      </c>
      <c r="H108" s="28" t="b">
        <f>'5 forduló'!D111</f>
        <v>0</v>
      </c>
      <c r="I108" s="28" t="b">
        <f>'6 forduló'!D111</f>
        <v>0</v>
      </c>
      <c r="J108" s="28" t="b">
        <f>'7 forduló'!D111</f>
        <v>0</v>
      </c>
      <c r="K108" s="28" t="b">
        <f>'8 forduló'!D111</f>
        <v>0</v>
      </c>
      <c r="L108" s="28" t="b">
        <f>'9 forduló'!D111</f>
        <v>0</v>
      </c>
      <c r="M108" s="21">
        <f>SUM(D108:L108)</f>
        <v>0</v>
      </c>
      <c r="N108" s="315"/>
      <c r="P108" s="302"/>
      <c r="Q108" s="73" t="str">
        <f>C42</f>
        <v>4-5</v>
      </c>
      <c r="R108" s="73">
        <f aca="true" t="shared" si="129" ref="R108:AA108">D42</f>
        <v>0</v>
      </c>
      <c r="S108" s="73">
        <f t="shared" si="129"/>
        <v>0</v>
      </c>
      <c r="T108" s="73">
        <f t="shared" si="129"/>
        <v>0</v>
      </c>
      <c r="U108" s="73">
        <f t="shared" si="129"/>
        <v>0</v>
      </c>
      <c r="V108" s="73">
        <f t="shared" si="129"/>
        <v>0</v>
      </c>
      <c r="W108" s="73" t="b">
        <f t="shared" si="129"/>
        <v>0</v>
      </c>
      <c r="X108" s="73" t="b">
        <f t="shared" si="129"/>
        <v>0</v>
      </c>
      <c r="Y108" s="73" t="b">
        <f t="shared" si="129"/>
        <v>0</v>
      </c>
      <c r="Z108" s="73" t="b">
        <f t="shared" si="129"/>
        <v>0</v>
      </c>
      <c r="AA108" s="109">
        <f t="shared" si="129"/>
        <v>0</v>
      </c>
      <c r="AB108" s="299"/>
      <c r="AC108" s="115">
        <f t="shared" si="122"/>
        <v>1.9400000000000002E-08</v>
      </c>
      <c r="AD108" s="82" t="str">
        <f t="shared" si="104"/>
        <v>4-5</v>
      </c>
      <c r="AE108" s="224" t="str">
        <f t="shared" si="123"/>
        <v>4cs. Régi Csillagok</v>
      </c>
      <c r="AF108"/>
      <c r="AG108" s="99">
        <f t="shared" si="124"/>
        <v>8</v>
      </c>
      <c r="AH108" s="102" t="s">
        <v>17</v>
      </c>
      <c r="AI108" s="233" t="str">
        <f>#VALUE!</f>
        <v>3-5</v>
      </c>
      <c r="AJ108" s="233">
        <f>#VALUE!</f>
        <v>0.0007500196</v>
      </c>
      <c r="AK108" s="233" t="str">
        <f>#VALUE!</f>
        <v>3cs. Móra "A"</v>
      </c>
      <c r="AL108" t="str">
        <f t="shared" si="102"/>
        <v>0</v>
      </c>
    </row>
    <row r="109" spans="1:38" ht="12.75" customHeight="1" thickBot="1" thickTop="1">
      <c r="A109" s="305"/>
      <c r="B109" s="3" t="s">
        <v>7</v>
      </c>
      <c r="C109" s="251" t="s">
        <v>52</v>
      </c>
      <c r="D109" s="26" t="b">
        <f>'1 forduló'!D112</f>
        <v>0</v>
      </c>
      <c r="E109" s="27" t="b">
        <f>'2 forduló'!D112</f>
        <v>0</v>
      </c>
      <c r="F109" s="28" t="b">
        <f>'3 forduló'!D112</f>
        <v>0</v>
      </c>
      <c r="G109" s="28" t="b">
        <f>'4 forduló'!D112</f>
        <v>0</v>
      </c>
      <c r="H109" s="28" t="b">
        <f>'5 forduló'!D112</f>
        <v>0</v>
      </c>
      <c r="I109" s="28" t="b">
        <f>'6 forduló'!D112</f>
        <v>0</v>
      </c>
      <c r="J109" s="28" t="b">
        <f>'7 forduló'!D112</f>
        <v>0</v>
      </c>
      <c r="K109" s="28" t="b">
        <f>'8 forduló'!D112</f>
        <v>0</v>
      </c>
      <c r="L109" s="28" t="b">
        <f>'9 forduló'!D112</f>
        <v>0</v>
      </c>
      <c r="M109" s="22">
        <f>SUM(D109:L109)</f>
        <v>0</v>
      </c>
      <c r="N109" s="316"/>
      <c r="P109" s="302"/>
      <c r="Q109" s="73" t="str">
        <f>C53</f>
        <v>5-5</v>
      </c>
      <c r="R109" s="73">
        <f aca="true" t="shared" si="130" ref="R109:AA109">D53</f>
        <v>0</v>
      </c>
      <c r="S109" s="73">
        <f t="shared" si="130"/>
        <v>0</v>
      </c>
      <c r="T109" s="73">
        <f t="shared" si="130"/>
        <v>0</v>
      </c>
      <c r="U109" s="73">
        <f t="shared" si="130"/>
        <v>0</v>
      </c>
      <c r="V109" s="73">
        <f t="shared" si="130"/>
        <v>0</v>
      </c>
      <c r="W109" s="73" t="b">
        <f t="shared" si="130"/>
        <v>0</v>
      </c>
      <c r="X109" s="73" t="b">
        <f t="shared" si="130"/>
        <v>0</v>
      </c>
      <c r="Y109" s="73" t="b">
        <f t="shared" si="130"/>
        <v>0</v>
      </c>
      <c r="Z109" s="73" t="b">
        <f t="shared" si="130"/>
        <v>0</v>
      </c>
      <c r="AA109" s="109">
        <f t="shared" si="130"/>
        <v>0</v>
      </c>
      <c r="AB109" s="299"/>
      <c r="AC109" s="115">
        <f t="shared" si="122"/>
        <v>0.0012500192</v>
      </c>
      <c r="AD109" s="82" t="str">
        <f t="shared" si="104"/>
        <v>5-5</v>
      </c>
      <c r="AE109" s="224" t="str">
        <f t="shared" si="123"/>
        <v>5cs. Apáczai</v>
      </c>
      <c r="AF109"/>
      <c r="AG109" s="99">
        <f t="shared" si="124"/>
        <v>2</v>
      </c>
      <c r="AH109" s="102" t="s">
        <v>18</v>
      </c>
      <c r="AI109" s="233" t="str">
        <f>#VALUE!</f>
        <v>7-5</v>
      </c>
      <c r="AJ109" s="233">
        <f>#VALUE!</f>
        <v>0.0007500187999999999</v>
      </c>
      <c r="AK109" s="233" t="str">
        <f>#VALUE!</f>
        <v>7cs. Móricz</v>
      </c>
      <c r="AL109" t="str">
        <f t="shared" si="102"/>
        <v>0</v>
      </c>
    </row>
    <row r="110" spans="4:38" ht="12.75" customHeight="1" thickBot="1" thickTop="1">
      <c r="D110" s="24">
        <f>SUM(D104:D109)</f>
        <v>0</v>
      </c>
      <c r="E110" s="24">
        <f aca="true" t="shared" si="131" ref="E110:L110">SUM(E104:E109)</f>
        <v>0</v>
      </c>
      <c r="F110" s="24">
        <f t="shared" si="131"/>
        <v>0</v>
      </c>
      <c r="G110" s="24">
        <f t="shared" si="131"/>
        <v>0</v>
      </c>
      <c r="H110" s="24">
        <f t="shared" si="131"/>
        <v>0</v>
      </c>
      <c r="I110" s="24">
        <f t="shared" si="131"/>
        <v>0</v>
      </c>
      <c r="J110" s="24">
        <f t="shared" si="131"/>
        <v>0</v>
      </c>
      <c r="K110" s="24">
        <f t="shared" si="131"/>
        <v>0</v>
      </c>
      <c r="L110" s="24">
        <f t="shared" si="131"/>
        <v>0</v>
      </c>
      <c r="P110" s="302"/>
      <c r="Q110" s="73" t="str">
        <f>C64</f>
        <v>6-5</v>
      </c>
      <c r="R110" s="73">
        <f aca="true" t="shared" si="132" ref="R110:AA110">D64</f>
        <v>0</v>
      </c>
      <c r="S110" s="73">
        <f t="shared" si="132"/>
        <v>0</v>
      </c>
      <c r="T110" s="73">
        <f t="shared" si="132"/>
        <v>0</v>
      </c>
      <c r="U110" s="73">
        <f t="shared" si="132"/>
        <v>0</v>
      </c>
      <c r="V110" s="73">
        <f t="shared" si="132"/>
        <v>0</v>
      </c>
      <c r="W110" s="73" t="b">
        <f t="shared" si="132"/>
        <v>0</v>
      </c>
      <c r="X110" s="73" t="b">
        <f t="shared" si="132"/>
        <v>0</v>
      </c>
      <c r="Y110" s="73" t="b">
        <f t="shared" si="132"/>
        <v>0</v>
      </c>
      <c r="Z110" s="73" t="b">
        <f t="shared" si="132"/>
        <v>0</v>
      </c>
      <c r="AA110" s="109">
        <f t="shared" si="132"/>
        <v>0</v>
      </c>
      <c r="AB110" s="299"/>
      <c r="AC110" s="115">
        <f t="shared" si="122"/>
        <v>0.001400019</v>
      </c>
      <c r="AD110" s="82" t="str">
        <f t="shared" si="104"/>
        <v>6-5</v>
      </c>
      <c r="AE110" s="224" t="str">
        <f t="shared" si="123"/>
        <v>6cs. Arany </v>
      </c>
      <c r="AF110"/>
      <c r="AG110" s="99">
        <f t="shared" si="124"/>
        <v>1</v>
      </c>
      <c r="AH110" s="102" t="s">
        <v>21</v>
      </c>
      <c r="AI110" s="233" t="str">
        <f>#VALUE!</f>
        <v>1-5</v>
      </c>
      <c r="AJ110" s="233">
        <f>#VALUE!</f>
        <v>0.0007000200000000001</v>
      </c>
      <c r="AK110" s="233" t="str">
        <f>#VALUE!</f>
        <v>1.cs. Petőfi</v>
      </c>
      <c r="AL110" t="str">
        <f t="shared" si="102"/>
        <v>0</v>
      </c>
    </row>
    <row r="111" spans="16:38" ht="12.75" customHeight="1" thickBot="1" thickTop="1">
      <c r="P111" s="302"/>
      <c r="Q111" s="73" t="str">
        <f>C75</f>
        <v>7-5</v>
      </c>
      <c r="R111" s="73">
        <f aca="true" t="shared" si="133" ref="R111:AA111">D75</f>
        <v>0</v>
      </c>
      <c r="S111" s="73">
        <f t="shared" si="133"/>
        <v>0</v>
      </c>
      <c r="T111" s="73">
        <f t="shared" si="133"/>
        <v>0</v>
      </c>
      <c r="U111" s="73">
        <f t="shared" si="133"/>
        <v>0</v>
      </c>
      <c r="V111" s="73">
        <f t="shared" si="133"/>
        <v>0</v>
      </c>
      <c r="W111" s="73" t="b">
        <f t="shared" si="133"/>
        <v>0</v>
      </c>
      <c r="X111" s="73" t="b">
        <f t="shared" si="133"/>
        <v>0</v>
      </c>
      <c r="Y111" s="73" t="b">
        <f t="shared" si="133"/>
        <v>0</v>
      </c>
      <c r="Z111" s="73" t="b">
        <f t="shared" si="133"/>
        <v>0</v>
      </c>
      <c r="AA111" s="109">
        <f t="shared" si="133"/>
        <v>0</v>
      </c>
      <c r="AB111" s="299"/>
      <c r="AC111" s="115">
        <f t="shared" si="122"/>
        <v>0.0007500187999999999</v>
      </c>
      <c r="AD111" s="82" t="str">
        <f t="shared" si="104"/>
        <v>7-5</v>
      </c>
      <c r="AE111" s="224" t="str">
        <f t="shared" si="123"/>
        <v>7cs. Móricz</v>
      </c>
      <c r="AF111"/>
      <c r="AG111" s="99">
        <f t="shared" si="124"/>
        <v>5</v>
      </c>
      <c r="AH111" s="102" t="s">
        <v>22</v>
      </c>
      <c r="AI111" s="233" t="str">
        <f>#VALUE!</f>
        <v>2-5</v>
      </c>
      <c r="AJ111" s="233">
        <f>#VALUE!</f>
        <v>0.0004500198</v>
      </c>
      <c r="AK111" s="233" t="str">
        <f>#VALUE!</f>
        <v>2cs. Szent Miklós</v>
      </c>
      <c r="AL111" t="str">
        <f t="shared" si="102"/>
        <v>0</v>
      </c>
    </row>
    <row r="112" spans="16:38" ht="14.25" thickBot="1" thickTop="1">
      <c r="P112" s="302"/>
      <c r="Q112" s="73" t="str">
        <f>C86</f>
        <v>8-5</v>
      </c>
      <c r="R112" s="73">
        <f aca="true" t="shared" si="134" ref="R112:AA112">D86</f>
        <v>0</v>
      </c>
      <c r="S112" s="73">
        <f t="shared" si="134"/>
        <v>0</v>
      </c>
      <c r="T112" s="73">
        <f t="shared" si="134"/>
        <v>0</v>
      </c>
      <c r="U112" s="73">
        <f t="shared" si="134"/>
        <v>0</v>
      </c>
      <c r="V112" s="73">
        <f t="shared" si="134"/>
        <v>0</v>
      </c>
      <c r="W112" s="73" t="b">
        <f t="shared" si="134"/>
        <v>0</v>
      </c>
      <c r="X112" s="73" t="b">
        <f t="shared" si="134"/>
        <v>0</v>
      </c>
      <c r="Y112" s="73" t="b">
        <f t="shared" si="134"/>
        <v>0</v>
      </c>
      <c r="Z112" s="73" t="b">
        <f t="shared" si="134"/>
        <v>0</v>
      </c>
      <c r="AA112" s="109">
        <f t="shared" si="134"/>
        <v>0</v>
      </c>
      <c r="AB112" s="299"/>
      <c r="AC112" s="115">
        <f t="shared" si="122"/>
        <v>0.0011000186</v>
      </c>
      <c r="AD112" s="82" t="str">
        <f t="shared" si="104"/>
        <v>8-5</v>
      </c>
      <c r="AE112" s="224" t="str">
        <f t="shared" si="123"/>
        <v>8cs. Bethlen</v>
      </c>
      <c r="AF112"/>
      <c r="AG112" s="99">
        <f t="shared" si="124"/>
        <v>3</v>
      </c>
      <c r="AH112" s="102" t="s">
        <v>41</v>
      </c>
      <c r="AI112" s="233" t="str">
        <f>#VALUE!</f>
        <v>4-5</v>
      </c>
      <c r="AJ112" s="233">
        <f>#VALUE!</f>
        <v>1.9400000000000002E-08</v>
      </c>
      <c r="AK112" s="233" t="str">
        <f>#VALUE!</f>
        <v>4cs. Régi Csillagok</v>
      </c>
      <c r="AL112" t="str">
        <f t="shared" si="102"/>
        <v>0</v>
      </c>
    </row>
    <row r="113" spans="1:38" ht="17.25" thickBot="1" thickTop="1">
      <c r="A113" s="306" t="s">
        <v>0</v>
      </c>
      <c r="B113" s="307"/>
      <c r="C113" s="245" t="s">
        <v>144</v>
      </c>
      <c r="D113" s="311" t="s">
        <v>12</v>
      </c>
      <c r="E113" s="312"/>
      <c r="F113" s="313"/>
      <c r="G113" s="313"/>
      <c r="H113" s="313"/>
      <c r="I113" s="313"/>
      <c r="J113" s="313"/>
      <c r="K113" s="313"/>
      <c r="L113" s="313"/>
      <c r="M113" s="20" t="s">
        <v>16</v>
      </c>
      <c r="N113" s="314">
        <f>SUM(D121:L121)</f>
        <v>0</v>
      </c>
      <c r="P113" s="302"/>
      <c r="Q113" s="73" t="str">
        <f>C97</f>
        <v>9-5</v>
      </c>
      <c r="R113" s="73" t="b">
        <f aca="true" t="shared" si="135" ref="R113:AA113">D97</f>
        <v>0</v>
      </c>
      <c r="S113" s="73" t="b">
        <f t="shared" si="135"/>
        <v>0</v>
      </c>
      <c r="T113" s="73" t="b">
        <f t="shared" si="135"/>
        <v>0</v>
      </c>
      <c r="U113" s="73" t="b">
        <f t="shared" si="135"/>
        <v>0</v>
      </c>
      <c r="V113" s="73" t="b">
        <f t="shared" si="135"/>
        <v>0</v>
      </c>
      <c r="W113" s="73" t="b">
        <f t="shared" si="135"/>
        <v>0</v>
      </c>
      <c r="X113" s="73" t="b">
        <f t="shared" si="135"/>
        <v>0</v>
      </c>
      <c r="Y113" s="73" t="b">
        <f t="shared" si="135"/>
        <v>0</v>
      </c>
      <c r="Z113" s="73" t="b">
        <f t="shared" si="135"/>
        <v>0</v>
      </c>
      <c r="AA113" s="109">
        <f t="shared" si="135"/>
        <v>0</v>
      </c>
      <c r="AB113" s="299"/>
      <c r="AC113" s="115">
        <f t="shared" si="122"/>
        <v>1.8400000000000006E-08</v>
      </c>
      <c r="AD113" s="82" t="str">
        <f t="shared" si="104"/>
        <v>9-5</v>
      </c>
      <c r="AE113" s="224" t="str">
        <f t="shared" si="123"/>
        <v>9cs</v>
      </c>
      <c r="AF113"/>
      <c r="AG113" s="99">
        <f t="shared" si="124"/>
        <v>9</v>
      </c>
      <c r="AH113" s="102" t="s">
        <v>42</v>
      </c>
      <c r="AI113" s="233" t="str">
        <f>#VALUE!</f>
        <v>9-5</v>
      </c>
      <c r="AJ113" s="233">
        <f>#VALUE!</f>
        <v>1.8400000000000006E-08</v>
      </c>
      <c r="AK113" s="233" t="str">
        <f>#VALUE!</f>
        <v>9cs</v>
      </c>
      <c r="AL113" t="str">
        <f t="shared" si="102"/>
        <v>0</v>
      </c>
    </row>
    <row r="114" spans="1:38" ht="14.25" thickBot="1" thickTop="1">
      <c r="A114" s="303">
        <v>11</v>
      </c>
      <c r="B114" s="1"/>
      <c r="C114" s="246" t="s">
        <v>1</v>
      </c>
      <c r="D114" s="29" t="s">
        <v>13</v>
      </c>
      <c r="E114" s="30" t="s">
        <v>14</v>
      </c>
      <c r="F114" s="30" t="s">
        <v>15</v>
      </c>
      <c r="G114" s="30" t="s">
        <v>17</v>
      </c>
      <c r="H114" s="30" t="s">
        <v>18</v>
      </c>
      <c r="I114" s="30" t="s">
        <v>21</v>
      </c>
      <c r="J114" s="30" t="s">
        <v>22</v>
      </c>
      <c r="K114" s="30" t="s">
        <v>41</v>
      </c>
      <c r="L114" s="30" t="s">
        <v>42</v>
      </c>
      <c r="M114" s="39"/>
      <c r="N114" s="315"/>
      <c r="P114" s="302"/>
      <c r="Q114" s="73" t="str">
        <f>C108</f>
        <v>10-5</v>
      </c>
      <c r="R114" s="73" t="b">
        <f aca="true" t="shared" si="136" ref="R114:AA114">D108</f>
        <v>0</v>
      </c>
      <c r="S114" s="73" t="b">
        <f t="shared" si="136"/>
        <v>0</v>
      </c>
      <c r="T114" s="73" t="b">
        <f t="shared" si="136"/>
        <v>0</v>
      </c>
      <c r="U114" s="73" t="b">
        <f t="shared" si="136"/>
        <v>0</v>
      </c>
      <c r="V114" s="73" t="b">
        <f t="shared" si="136"/>
        <v>0</v>
      </c>
      <c r="W114" s="73" t="b">
        <f t="shared" si="136"/>
        <v>0</v>
      </c>
      <c r="X114" s="73" t="b">
        <f t="shared" si="136"/>
        <v>0</v>
      </c>
      <c r="Y114" s="73" t="b">
        <f t="shared" si="136"/>
        <v>0</v>
      </c>
      <c r="Z114" s="73" t="b">
        <f t="shared" si="136"/>
        <v>0</v>
      </c>
      <c r="AA114" s="109">
        <f t="shared" si="136"/>
        <v>0</v>
      </c>
      <c r="AB114" s="299"/>
      <c r="AC114" s="115">
        <f t="shared" si="122"/>
        <v>1.8200000000000007E-08</v>
      </c>
      <c r="AD114" s="82" t="str">
        <f t="shared" si="104"/>
        <v>10-5</v>
      </c>
      <c r="AE114" s="224" t="str">
        <f t="shared" si="123"/>
        <v>10cs</v>
      </c>
      <c r="AF114"/>
      <c r="AG114" s="99">
        <f t="shared" si="124"/>
        <v>10</v>
      </c>
      <c r="AH114" s="102" t="s">
        <v>121</v>
      </c>
      <c r="AI114" s="233" t="str">
        <f>#VALUE!</f>
        <v>10-5</v>
      </c>
      <c r="AJ114" s="233">
        <f>#VALUE!</f>
        <v>1.8200000000000007E-08</v>
      </c>
      <c r="AK114" s="233" t="str">
        <f>#VALUE!</f>
        <v>10cs</v>
      </c>
      <c r="AL114" t="str">
        <f t="shared" si="102"/>
        <v>0</v>
      </c>
    </row>
    <row r="115" spans="1:38" ht="12.75" customHeight="1" thickBot="1" thickTop="1">
      <c r="A115" s="304"/>
      <c r="B115" s="2" t="s">
        <v>2</v>
      </c>
      <c r="C115" s="247" t="s">
        <v>57</v>
      </c>
      <c r="D115" s="26" t="b">
        <f>'1 forduló'!D118</f>
        <v>0</v>
      </c>
      <c r="E115" s="27" t="b">
        <f>'2 forduló'!D118</f>
        <v>0</v>
      </c>
      <c r="F115" s="28" t="b">
        <f>'3 forduló'!D118</f>
        <v>0</v>
      </c>
      <c r="G115" s="28" t="b">
        <f>'4 forduló'!D118</f>
        <v>0</v>
      </c>
      <c r="H115" s="28" t="b">
        <f>'5 forduló'!D118</f>
        <v>0</v>
      </c>
      <c r="I115" s="28" t="b">
        <f>'6 forduló'!D118</f>
        <v>0</v>
      </c>
      <c r="J115" s="28" t="b">
        <f>'7 forduló'!D118</f>
        <v>0</v>
      </c>
      <c r="K115" s="28" t="b">
        <f>'8 forduló'!D118</f>
        <v>0</v>
      </c>
      <c r="L115" s="28" t="b">
        <f>'9 forduló'!D118</f>
        <v>0</v>
      </c>
      <c r="M115" s="40">
        <f>SUM(D115:L115)</f>
        <v>0</v>
      </c>
      <c r="N115" s="315"/>
      <c r="P115" s="302"/>
      <c r="Q115" s="73" t="str">
        <f>C119</f>
        <v>11-5</v>
      </c>
      <c r="R115" s="73" t="b">
        <f aca="true" t="shared" si="137" ref="R115:AA115">D119</f>
        <v>0</v>
      </c>
      <c r="S115" s="73" t="b">
        <f t="shared" si="137"/>
        <v>0</v>
      </c>
      <c r="T115" s="73" t="b">
        <f t="shared" si="137"/>
        <v>0</v>
      </c>
      <c r="U115" s="73" t="b">
        <f t="shared" si="137"/>
        <v>0</v>
      </c>
      <c r="V115" s="73" t="b">
        <f t="shared" si="137"/>
        <v>0</v>
      </c>
      <c r="W115" s="73" t="b">
        <f t="shared" si="137"/>
        <v>0</v>
      </c>
      <c r="X115" s="73" t="b">
        <f t="shared" si="137"/>
        <v>0</v>
      </c>
      <c r="Y115" s="73" t="b">
        <f t="shared" si="137"/>
        <v>0</v>
      </c>
      <c r="Z115" s="73" t="b">
        <f t="shared" si="137"/>
        <v>0</v>
      </c>
      <c r="AA115" s="109">
        <f t="shared" si="137"/>
        <v>0</v>
      </c>
      <c r="AB115" s="299"/>
      <c r="AC115" s="115">
        <f t="shared" si="122"/>
        <v>1.8000000000000006E-08</v>
      </c>
      <c r="AD115" s="82" t="str">
        <f t="shared" si="104"/>
        <v>11-5</v>
      </c>
      <c r="AE115" s="224" t="str">
        <f t="shared" si="123"/>
        <v>11cs</v>
      </c>
      <c r="AF115"/>
      <c r="AG115" s="99">
        <f t="shared" si="124"/>
        <v>11</v>
      </c>
      <c r="AH115" s="102" t="s">
        <v>122</v>
      </c>
      <c r="AI115" s="233" t="str">
        <f>#VALUE!</f>
        <v>11-5</v>
      </c>
      <c r="AJ115" s="233">
        <f>#VALUE!</f>
        <v>1.8000000000000006E-08</v>
      </c>
      <c r="AK115" s="233" t="str">
        <f>#VALUE!</f>
        <v>11cs</v>
      </c>
      <c r="AL115" t="str">
        <f t="shared" si="102"/>
        <v>0</v>
      </c>
    </row>
    <row r="116" spans="1:38" ht="12.75" customHeight="1" thickBot="1" thickTop="1">
      <c r="A116" s="304"/>
      <c r="B116" s="2" t="s">
        <v>3</v>
      </c>
      <c r="C116" s="247" t="s">
        <v>58</v>
      </c>
      <c r="D116" s="26" t="b">
        <f>'1 forduló'!D119</f>
        <v>0</v>
      </c>
      <c r="E116" s="27" t="b">
        <f>'2 forduló'!D119</f>
        <v>0</v>
      </c>
      <c r="F116" s="28" t="b">
        <f>'3 forduló'!D119</f>
        <v>0</v>
      </c>
      <c r="G116" s="28" t="b">
        <f>'4 forduló'!D119</f>
        <v>0</v>
      </c>
      <c r="H116" s="28" t="b">
        <f>'5 forduló'!D119</f>
        <v>0</v>
      </c>
      <c r="I116" s="28" t="b">
        <f>'6 forduló'!D119</f>
        <v>0</v>
      </c>
      <c r="J116" s="28" t="b">
        <f>'7 forduló'!D119</f>
        <v>0</v>
      </c>
      <c r="K116" s="28" t="b">
        <f>'8 forduló'!D119</f>
        <v>0</v>
      </c>
      <c r="L116" s="28" t="b">
        <f>'9 forduló'!D119</f>
        <v>0</v>
      </c>
      <c r="M116" s="21">
        <f>SUM(D116:L116)</f>
        <v>0</v>
      </c>
      <c r="N116" s="315"/>
      <c r="P116" s="302"/>
      <c r="Q116" s="73" t="str">
        <f>C130</f>
        <v>12-5</v>
      </c>
      <c r="R116" s="73" t="b">
        <f aca="true" t="shared" si="138" ref="R116:AA116">D130</f>
        <v>0</v>
      </c>
      <c r="S116" s="73" t="b">
        <f t="shared" si="138"/>
        <v>0</v>
      </c>
      <c r="T116" s="73" t="b">
        <f t="shared" si="138"/>
        <v>0</v>
      </c>
      <c r="U116" s="73" t="b">
        <f t="shared" si="138"/>
        <v>0</v>
      </c>
      <c r="V116" s="73" t="b">
        <f t="shared" si="138"/>
        <v>0</v>
      </c>
      <c r="W116" s="73" t="b">
        <f t="shared" si="138"/>
        <v>0</v>
      </c>
      <c r="X116" s="73" t="b">
        <f t="shared" si="138"/>
        <v>0</v>
      </c>
      <c r="Y116" s="73" t="b">
        <f t="shared" si="138"/>
        <v>0</v>
      </c>
      <c r="Z116" s="73" t="b">
        <f t="shared" si="138"/>
        <v>0</v>
      </c>
      <c r="AA116" s="109">
        <f t="shared" si="138"/>
        <v>0</v>
      </c>
      <c r="AB116" s="299"/>
      <c r="AC116" s="115">
        <f t="shared" si="122"/>
        <v>1.7800000000000007E-08</v>
      </c>
      <c r="AD116" s="82" t="str">
        <f t="shared" si="104"/>
        <v>12-5</v>
      </c>
      <c r="AE116" s="224" t="str">
        <f t="shared" si="123"/>
        <v>12cs</v>
      </c>
      <c r="AF116"/>
      <c r="AG116" s="99">
        <f t="shared" si="124"/>
        <v>12</v>
      </c>
      <c r="AH116" s="102" t="s">
        <v>123</v>
      </c>
      <c r="AI116" s="233" t="str">
        <f>#VALUE!</f>
        <v>12-5</v>
      </c>
      <c r="AJ116" s="233">
        <f>#VALUE!</f>
        <v>1.7800000000000007E-08</v>
      </c>
      <c r="AK116" s="233" t="str">
        <f>#VALUE!</f>
        <v>12cs</v>
      </c>
      <c r="AL116" t="str">
        <f t="shared" si="102"/>
        <v>0</v>
      </c>
    </row>
    <row r="117" spans="1:38" ht="12.75" customHeight="1" thickBot="1" thickTop="1">
      <c r="A117" s="304"/>
      <c r="B117" s="2" t="s">
        <v>4</v>
      </c>
      <c r="C117" s="247" t="s">
        <v>59</v>
      </c>
      <c r="D117" s="26" t="b">
        <f>'1 forduló'!D120</f>
        <v>0</v>
      </c>
      <c r="E117" s="27" t="b">
        <f>'2 forduló'!D120</f>
        <v>0</v>
      </c>
      <c r="F117" s="28" t="b">
        <f>'3 forduló'!D120</f>
        <v>0</v>
      </c>
      <c r="G117" s="28" t="b">
        <f>'4 forduló'!D120</f>
        <v>0</v>
      </c>
      <c r="H117" s="28" t="b">
        <f>'5 forduló'!D120</f>
        <v>0</v>
      </c>
      <c r="I117" s="28" t="b">
        <f>'6 forduló'!D120</f>
        <v>0</v>
      </c>
      <c r="J117" s="28" t="b">
        <f>'7 forduló'!D120</f>
        <v>0</v>
      </c>
      <c r="K117" s="28" t="b">
        <f>'8 forduló'!D120</f>
        <v>0</v>
      </c>
      <c r="L117" s="28" t="b">
        <f>'9 forduló'!D120</f>
        <v>0</v>
      </c>
      <c r="M117" s="21">
        <f>SUM(D117:L117)</f>
        <v>0</v>
      </c>
      <c r="N117" s="315"/>
      <c r="P117" s="302"/>
      <c r="Q117" s="73" t="str">
        <f>C141</f>
        <v>13-5</v>
      </c>
      <c r="R117" s="73" t="b">
        <f aca="true" t="shared" si="139" ref="R117:AA117">D141</f>
        <v>0</v>
      </c>
      <c r="S117" s="73" t="b">
        <f t="shared" si="139"/>
        <v>0</v>
      </c>
      <c r="T117" s="73" t="b">
        <f t="shared" si="139"/>
        <v>0</v>
      </c>
      <c r="U117" s="73" t="b">
        <f t="shared" si="139"/>
        <v>0</v>
      </c>
      <c r="V117" s="73" t="b">
        <f t="shared" si="139"/>
        <v>0</v>
      </c>
      <c r="W117" s="73" t="b">
        <f t="shared" si="139"/>
        <v>0</v>
      </c>
      <c r="X117" s="73" t="b">
        <f t="shared" si="139"/>
        <v>0</v>
      </c>
      <c r="Y117" s="73" t="b">
        <f t="shared" si="139"/>
        <v>0</v>
      </c>
      <c r="Z117" s="73" t="b">
        <f t="shared" si="139"/>
        <v>0</v>
      </c>
      <c r="AA117" s="109">
        <f t="shared" si="139"/>
        <v>0</v>
      </c>
      <c r="AB117" s="299"/>
      <c r="AC117" s="115">
        <f t="shared" si="122"/>
        <v>1.760000000000001E-08</v>
      </c>
      <c r="AD117" s="82" t="str">
        <f t="shared" si="104"/>
        <v>13-5</v>
      </c>
      <c r="AE117" s="224" t="str">
        <f t="shared" si="123"/>
        <v>13cs</v>
      </c>
      <c r="AF117"/>
      <c r="AG117" s="99">
        <f t="shared" si="124"/>
        <v>13</v>
      </c>
      <c r="AH117" s="102" t="s">
        <v>124</v>
      </c>
      <c r="AI117" s="233" t="str">
        <f>#VALUE!</f>
        <v>13-5</v>
      </c>
      <c r="AJ117" s="233">
        <f>#VALUE!</f>
        <v>1.760000000000001E-08</v>
      </c>
      <c r="AK117" s="233" t="str">
        <f>#VALUE!</f>
        <v>13cs</v>
      </c>
      <c r="AL117" t="str">
        <f t="shared" si="102"/>
        <v>0</v>
      </c>
    </row>
    <row r="118" spans="1:38" ht="12.75" customHeight="1" thickBot="1" thickTop="1">
      <c r="A118" s="304"/>
      <c r="B118" s="2" t="s">
        <v>5</v>
      </c>
      <c r="C118" s="247" t="s">
        <v>60</v>
      </c>
      <c r="D118" s="26" t="b">
        <f>'1 forduló'!D121</f>
        <v>0</v>
      </c>
      <c r="E118" s="27" t="b">
        <f>'2 forduló'!D121</f>
        <v>0</v>
      </c>
      <c r="F118" s="28" t="b">
        <f>'3 forduló'!D121</f>
        <v>0</v>
      </c>
      <c r="G118" s="28" t="b">
        <f>'4 forduló'!D121</f>
        <v>0</v>
      </c>
      <c r="H118" s="28" t="b">
        <f>'5 forduló'!D121</f>
        <v>0</v>
      </c>
      <c r="I118" s="28" t="b">
        <f>'6 forduló'!D121</f>
        <v>0</v>
      </c>
      <c r="J118" s="28" t="b">
        <f>'7 forduló'!D121</f>
        <v>0</v>
      </c>
      <c r="K118" s="28" t="b">
        <f>'8 forduló'!D121</f>
        <v>0</v>
      </c>
      <c r="L118" s="28" t="b">
        <f>'9 forduló'!D121</f>
        <v>0</v>
      </c>
      <c r="M118" s="21">
        <f>SUM(D118:L118)</f>
        <v>0</v>
      </c>
      <c r="N118" s="315"/>
      <c r="P118" s="302"/>
      <c r="Q118" s="73" t="str">
        <f>C152</f>
        <v>14-5</v>
      </c>
      <c r="R118" s="73" t="b">
        <f aca="true" t="shared" si="140" ref="R118:AA118">D152</f>
        <v>0</v>
      </c>
      <c r="S118" s="73" t="b">
        <f t="shared" si="140"/>
        <v>0</v>
      </c>
      <c r="T118" s="73" t="b">
        <f t="shared" si="140"/>
        <v>0</v>
      </c>
      <c r="U118" s="73" t="b">
        <f t="shared" si="140"/>
        <v>0</v>
      </c>
      <c r="V118" s="73" t="b">
        <f t="shared" si="140"/>
        <v>0</v>
      </c>
      <c r="W118" s="73" t="b">
        <f t="shared" si="140"/>
        <v>0</v>
      </c>
      <c r="X118" s="73" t="b">
        <f t="shared" si="140"/>
        <v>0</v>
      </c>
      <c r="Y118" s="73" t="b">
        <f t="shared" si="140"/>
        <v>0</v>
      </c>
      <c r="Z118" s="73" t="b">
        <f t="shared" si="140"/>
        <v>0</v>
      </c>
      <c r="AA118" s="109">
        <f t="shared" si="140"/>
        <v>0</v>
      </c>
      <c r="AB118" s="299"/>
      <c r="AC118" s="115">
        <f t="shared" si="122"/>
        <v>1.7400000000000007E-08</v>
      </c>
      <c r="AD118" s="82" t="str">
        <f t="shared" si="104"/>
        <v>14-5</v>
      </c>
      <c r="AE118" s="224" t="str">
        <f t="shared" si="123"/>
        <v>14cs</v>
      </c>
      <c r="AF118"/>
      <c r="AG118" s="99">
        <f t="shared" si="124"/>
        <v>14</v>
      </c>
      <c r="AH118" s="102" t="s">
        <v>125</v>
      </c>
      <c r="AI118" s="233" t="str">
        <f>#VALUE!</f>
        <v>14-5</v>
      </c>
      <c r="AJ118" s="233">
        <f>#VALUE!</f>
        <v>1.7400000000000007E-08</v>
      </c>
      <c r="AK118" s="233" t="str">
        <f>#VALUE!</f>
        <v>14cs</v>
      </c>
      <c r="AL118" t="str">
        <f t="shared" si="102"/>
        <v>0</v>
      </c>
    </row>
    <row r="119" spans="1:38" ht="12.75" customHeight="1" thickBot="1" thickTop="1">
      <c r="A119" s="304"/>
      <c r="B119" s="2" t="s">
        <v>6</v>
      </c>
      <c r="C119" s="247" t="s">
        <v>61</v>
      </c>
      <c r="D119" s="26" t="b">
        <f>'1 forduló'!D122</f>
        <v>0</v>
      </c>
      <c r="E119" s="27" t="b">
        <f>'2 forduló'!D122</f>
        <v>0</v>
      </c>
      <c r="F119" s="28" t="b">
        <f>'3 forduló'!D122</f>
        <v>0</v>
      </c>
      <c r="G119" s="28" t="b">
        <f>'4 forduló'!D122</f>
        <v>0</v>
      </c>
      <c r="H119" s="28" t="b">
        <f>'5 forduló'!D122</f>
        <v>0</v>
      </c>
      <c r="I119" s="28" t="b">
        <f>'6 forduló'!D122</f>
        <v>0</v>
      </c>
      <c r="J119" s="28" t="b">
        <f>'7 forduló'!D122</f>
        <v>0</v>
      </c>
      <c r="K119" s="28" t="b">
        <f>'8 forduló'!D122</f>
        <v>0</v>
      </c>
      <c r="L119" s="28" t="b">
        <f>'9 forduló'!D122</f>
        <v>0</v>
      </c>
      <c r="M119" s="21">
        <f>SUM(D119:L119)</f>
        <v>0</v>
      </c>
      <c r="N119" s="315"/>
      <c r="P119" s="302"/>
      <c r="Q119" s="73" t="str">
        <f>C163</f>
        <v>15-5</v>
      </c>
      <c r="R119" s="73" t="b">
        <f aca="true" t="shared" si="141" ref="R119:AA119">D163</f>
        <v>0</v>
      </c>
      <c r="S119" s="73" t="b">
        <f t="shared" si="141"/>
        <v>0</v>
      </c>
      <c r="T119" s="73" t="b">
        <f t="shared" si="141"/>
        <v>0</v>
      </c>
      <c r="U119" s="73" t="b">
        <f t="shared" si="141"/>
        <v>0</v>
      </c>
      <c r="V119" s="73" t="b">
        <f t="shared" si="141"/>
        <v>0</v>
      </c>
      <c r="W119" s="73" t="b">
        <f t="shared" si="141"/>
        <v>0</v>
      </c>
      <c r="X119" s="73" t="b">
        <f t="shared" si="141"/>
        <v>0</v>
      </c>
      <c r="Y119" s="73" t="b">
        <f t="shared" si="141"/>
        <v>0</v>
      </c>
      <c r="Z119" s="73" t="b">
        <f t="shared" si="141"/>
        <v>0</v>
      </c>
      <c r="AA119" s="109">
        <f t="shared" si="141"/>
        <v>0</v>
      </c>
      <c r="AB119" s="299"/>
      <c r="AC119" s="115">
        <f t="shared" si="122"/>
        <v>1.720000000000001E-08</v>
      </c>
      <c r="AD119" s="82" t="str">
        <f t="shared" si="104"/>
        <v>15-5</v>
      </c>
      <c r="AE119" s="224" t="str">
        <f t="shared" si="123"/>
        <v>15cs</v>
      </c>
      <c r="AF119"/>
      <c r="AG119" s="99">
        <f t="shared" si="124"/>
        <v>15</v>
      </c>
      <c r="AH119" s="102" t="s">
        <v>126</v>
      </c>
      <c r="AI119" s="233" t="str">
        <f>#VALUE!</f>
        <v>15-5</v>
      </c>
      <c r="AJ119" s="233">
        <f>#VALUE!</f>
        <v>1.720000000000001E-08</v>
      </c>
      <c r="AK119" s="233" t="str">
        <f>#VALUE!</f>
        <v>15cs</v>
      </c>
      <c r="AL119" t="str">
        <f t="shared" si="102"/>
        <v>0</v>
      </c>
    </row>
    <row r="120" spans="1:38" ht="12.75" customHeight="1" thickBot="1" thickTop="1">
      <c r="A120" s="305"/>
      <c r="B120" s="3" t="s">
        <v>7</v>
      </c>
      <c r="C120" s="248" t="s">
        <v>62</v>
      </c>
      <c r="D120" s="26" t="b">
        <f>'1 forduló'!D123</f>
        <v>0</v>
      </c>
      <c r="E120" s="27" t="b">
        <f>'2 forduló'!D123</f>
        <v>0</v>
      </c>
      <c r="F120" s="28" t="b">
        <f>'3 forduló'!D123</f>
        <v>0</v>
      </c>
      <c r="G120" s="28" t="b">
        <f>'4 forduló'!D123</f>
        <v>0</v>
      </c>
      <c r="H120" s="28" t="b">
        <f>'5 forduló'!D123</f>
        <v>0</v>
      </c>
      <c r="I120" s="28" t="b">
        <f>'6 forduló'!D123</f>
        <v>0</v>
      </c>
      <c r="J120" s="28" t="b">
        <f>'7 forduló'!D123</f>
        <v>0</v>
      </c>
      <c r="K120" s="28" t="b">
        <f>'8 forduló'!D123</f>
        <v>0</v>
      </c>
      <c r="L120" s="28" t="b">
        <f>'9 forduló'!D123</f>
        <v>0</v>
      </c>
      <c r="M120" s="22">
        <f>SUM(D120:L120)</f>
        <v>0</v>
      </c>
      <c r="N120" s="316"/>
      <c r="P120" s="302"/>
      <c r="Q120" s="73" t="str">
        <f>C174</f>
        <v>16-5</v>
      </c>
      <c r="R120" s="73" t="b">
        <f aca="true" t="shared" si="142" ref="R120:AA120">D174</f>
        <v>0</v>
      </c>
      <c r="S120" s="73" t="b">
        <f t="shared" si="142"/>
        <v>0</v>
      </c>
      <c r="T120" s="73" t="b">
        <f t="shared" si="142"/>
        <v>0</v>
      </c>
      <c r="U120" s="73" t="b">
        <f t="shared" si="142"/>
        <v>0</v>
      </c>
      <c r="V120" s="73" t="b">
        <f t="shared" si="142"/>
        <v>0</v>
      </c>
      <c r="W120" s="73" t="b">
        <f t="shared" si="142"/>
        <v>0</v>
      </c>
      <c r="X120" s="73" t="b">
        <f t="shared" si="142"/>
        <v>0</v>
      </c>
      <c r="Y120" s="73" t="b">
        <f t="shared" si="142"/>
        <v>0</v>
      </c>
      <c r="Z120" s="73" t="b">
        <f t="shared" si="142"/>
        <v>0</v>
      </c>
      <c r="AA120" s="109">
        <f t="shared" si="142"/>
        <v>0</v>
      </c>
      <c r="AB120" s="299"/>
      <c r="AC120" s="115">
        <f t="shared" si="122"/>
        <v>1.700000000000001E-08</v>
      </c>
      <c r="AD120" s="82" t="str">
        <f t="shared" si="104"/>
        <v>16-5</v>
      </c>
      <c r="AE120" s="224" t="str">
        <f t="shared" si="123"/>
        <v>16cs</v>
      </c>
      <c r="AF120"/>
      <c r="AG120" s="99">
        <f t="shared" si="124"/>
        <v>16</v>
      </c>
      <c r="AH120" s="102" t="s">
        <v>127</v>
      </c>
      <c r="AI120" s="233" t="str">
        <f>#VALUE!</f>
        <v>16-5</v>
      </c>
      <c r="AJ120" s="233">
        <f>#VALUE!</f>
        <v>1.700000000000001E-08</v>
      </c>
      <c r="AK120" s="233" t="str">
        <f>#VALUE!</f>
        <v>16cs</v>
      </c>
      <c r="AL120" t="str">
        <f t="shared" si="102"/>
        <v>0</v>
      </c>
    </row>
    <row r="121" spans="4:38" ht="12.75" customHeight="1" thickBot="1" thickTop="1">
      <c r="D121" s="23">
        <f>SUM(D115:D120)</f>
        <v>0</v>
      </c>
      <c r="E121" s="23">
        <f>SUM(E115:E120)</f>
        <v>0</v>
      </c>
      <c r="F121" s="23">
        <f>SUM(F115:F120)</f>
        <v>0</v>
      </c>
      <c r="G121" s="23">
        <f>SUM(G116:G120)</f>
        <v>0</v>
      </c>
      <c r="H121" s="23">
        <f>SUM(H115:H120)</f>
        <v>0</v>
      </c>
      <c r="I121" s="23">
        <f>SUM(I115:I120)</f>
        <v>0</v>
      </c>
      <c r="J121" s="23">
        <f>SUM(J115:J120)</f>
        <v>0</v>
      </c>
      <c r="K121" s="23">
        <f>SUM(K115:K120)</f>
        <v>0</v>
      </c>
      <c r="L121" s="23">
        <f>SUM(L115:L120)</f>
        <v>0</v>
      </c>
      <c r="P121" s="302"/>
      <c r="Q121" s="73" t="str">
        <f>C185</f>
        <v>17-5</v>
      </c>
      <c r="R121" s="73" t="b">
        <f aca="true" t="shared" si="143" ref="R121:AA121">D185</f>
        <v>0</v>
      </c>
      <c r="S121" s="73" t="b">
        <f t="shared" si="143"/>
        <v>0</v>
      </c>
      <c r="T121" s="73" t="b">
        <f t="shared" si="143"/>
        <v>0</v>
      </c>
      <c r="U121" s="73" t="b">
        <f t="shared" si="143"/>
        <v>0</v>
      </c>
      <c r="V121" s="73" t="b">
        <f t="shared" si="143"/>
        <v>0</v>
      </c>
      <c r="W121" s="73" t="b">
        <f t="shared" si="143"/>
        <v>0</v>
      </c>
      <c r="X121" s="73" t="b">
        <f t="shared" si="143"/>
        <v>0</v>
      </c>
      <c r="Y121" s="73" t="b">
        <f t="shared" si="143"/>
        <v>0</v>
      </c>
      <c r="Z121" s="73" t="b">
        <f t="shared" si="143"/>
        <v>0</v>
      </c>
      <c r="AA121" s="109">
        <f t="shared" si="143"/>
        <v>0</v>
      </c>
      <c r="AB121" s="299"/>
      <c r="AC121" s="115">
        <f t="shared" si="122"/>
        <v>1.680000000000001E-08</v>
      </c>
      <c r="AD121" s="82" t="str">
        <f t="shared" si="104"/>
        <v>17-5</v>
      </c>
      <c r="AE121" s="224" t="str">
        <f t="shared" si="123"/>
        <v>17cs</v>
      </c>
      <c r="AF121"/>
      <c r="AG121" s="99">
        <f t="shared" si="124"/>
        <v>17</v>
      </c>
      <c r="AH121" s="102" t="s">
        <v>128</v>
      </c>
      <c r="AI121" s="233" t="str">
        <f>#VALUE!</f>
        <v>17-5</v>
      </c>
      <c r="AJ121" s="233">
        <f>#VALUE!</f>
        <v>1.680000000000001E-08</v>
      </c>
      <c r="AK121" s="233" t="str">
        <f>#VALUE!</f>
        <v>17cs</v>
      </c>
      <c r="AL121" t="str">
        <f t="shared" si="102"/>
        <v>0</v>
      </c>
    </row>
    <row r="122" spans="4:38" ht="14.25" thickBot="1" thickTop="1">
      <c r="D122" s="45"/>
      <c r="E122" s="45"/>
      <c r="F122" s="45"/>
      <c r="G122" s="45"/>
      <c r="H122" s="45"/>
      <c r="I122" s="45"/>
      <c r="J122" s="45"/>
      <c r="K122" s="45"/>
      <c r="L122" s="45"/>
      <c r="P122" s="302"/>
      <c r="Q122" s="73" t="str">
        <f>C196</f>
        <v>18-5</v>
      </c>
      <c r="R122" s="73" t="b">
        <f aca="true" t="shared" si="144" ref="R122:AA122">D196</f>
        <v>0</v>
      </c>
      <c r="S122" s="73" t="b">
        <f t="shared" si="144"/>
        <v>0</v>
      </c>
      <c r="T122" s="73" t="b">
        <f t="shared" si="144"/>
        <v>0</v>
      </c>
      <c r="U122" s="73" t="b">
        <f t="shared" si="144"/>
        <v>0</v>
      </c>
      <c r="V122" s="73" t="b">
        <f t="shared" si="144"/>
        <v>0</v>
      </c>
      <c r="W122" s="73" t="b">
        <f t="shared" si="144"/>
        <v>0</v>
      </c>
      <c r="X122" s="73" t="b">
        <f t="shared" si="144"/>
        <v>0</v>
      </c>
      <c r="Y122" s="73" t="b">
        <f t="shared" si="144"/>
        <v>0</v>
      </c>
      <c r="Z122" s="73" t="b">
        <f t="shared" si="144"/>
        <v>0</v>
      </c>
      <c r="AA122" s="109">
        <f t="shared" si="144"/>
        <v>0</v>
      </c>
      <c r="AB122" s="299"/>
      <c r="AC122" s="115">
        <f t="shared" si="122"/>
        <v>1.660000000000001E-08</v>
      </c>
      <c r="AD122" s="82" t="str">
        <f t="shared" si="104"/>
        <v>18-5</v>
      </c>
      <c r="AE122" s="224" t="str">
        <f t="shared" si="123"/>
        <v>18cs</v>
      </c>
      <c r="AF122"/>
      <c r="AG122" s="99">
        <f t="shared" si="124"/>
        <v>18</v>
      </c>
      <c r="AH122" s="102" t="s">
        <v>129</v>
      </c>
      <c r="AI122" s="233" t="str">
        <f>#VALUE!</f>
        <v>18-5</v>
      </c>
      <c r="AJ122" s="233">
        <f>#VALUE!</f>
        <v>1.660000000000001E-08</v>
      </c>
      <c r="AK122" s="233" t="str">
        <f>#VALUE!</f>
        <v>18cs</v>
      </c>
      <c r="AL122" t="str">
        <f t="shared" si="102"/>
        <v>0</v>
      </c>
    </row>
    <row r="123" spans="16:38" ht="14.25" thickBot="1" thickTop="1">
      <c r="P123" s="302"/>
      <c r="Q123" s="73" t="str">
        <f>C207</f>
        <v>19-5</v>
      </c>
      <c r="R123" s="73" t="b">
        <f aca="true" t="shared" si="145" ref="R123:AA123">D207</f>
        <v>0</v>
      </c>
      <c r="S123" s="73" t="b">
        <f t="shared" si="145"/>
        <v>0</v>
      </c>
      <c r="T123" s="73" t="b">
        <f t="shared" si="145"/>
        <v>0</v>
      </c>
      <c r="U123" s="73" t="b">
        <f t="shared" si="145"/>
        <v>0</v>
      </c>
      <c r="V123" s="73" t="b">
        <f t="shared" si="145"/>
        <v>0</v>
      </c>
      <c r="W123" s="73" t="b">
        <f t="shared" si="145"/>
        <v>0</v>
      </c>
      <c r="X123" s="73" t="b">
        <f t="shared" si="145"/>
        <v>0</v>
      </c>
      <c r="Y123" s="73" t="b">
        <f t="shared" si="145"/>
        <v>0</v>
      </c>
      <c r="Z123" s="73" t="b">
        <f t="shared" si="145"/>
        <v>0</v>
      </c>
      <c r="AA123" s="109">
        <f t="shared" si="145"/>
        <v>0</v>
      </c>
      <c r="AB123" s="299"/>
      <c r="AC123" s="115">
        <f t="shared" si="122"/>
        <v>1.640000000000001E-08</v>
      </c>
      <c r="AD123" s="82" t="str">
        <f t="shared" si="104"/>
        <v>19-5</v>
      </c>
      <c r="AE123" s="224" t="str">
        <f t="shared" si="123"/>
        <v>19cs</v>
      </c>
      <c r="AF123"/>
      <c r="AG123" s="99">
        <f t="shared" si="124"/>
        <v>19</v>
      </c>
      <c r="AH123" s="102" t="s">
        <v>130</v>
      </c>
      <c r="AI123" s="233" t="str">
        <f>#VALUE!</f>
        <v>19-5</v>
      </c>
      <c r="AJ123" s="233">
        <f>#VALUE!</f>
        <v>1.640000000000001E-08</v>
      </c>
      <c r="AK123" s="233" t="str">
        <f>#VALUE!</f>
        <v>19cs</v>
      </c>
      <c r="AL123" t="str">
        <f t="shared" si="102"/>
        <v>0</v>
      </c>
    </row>
    <row r="124" spans="1:38" ht="17.25" thickBot="1" thickTop="1">
      <c r="A124" s="306" t="s">
        <v>0</v>
      </c>
      <c r="B124" s="307"/>
      <c r="C124" s="245" t="s">
        <v>143</v>
      </c>
      <c r="D124" s="311" t="s">
        <v>12</v>
      </c>
      <c r="E124" s="312"/>
      <c r="F124" s="313"/>
      <c r="G124" s="313"/>
      <c r="H124" s="313"/>
      <c r="I124" s="313"/>
      <c r="J124" s="313"/>
      <c r="K124" s="313"/>
      <c r="L124" s="313"/>
      <c r="M124" s="20" t="s">
        <v>16</v>
      </c>
      <c r="N124" s="314">
        <f>SUM(D132:L132)</f>
        <v>0</v>
      </c>
      <c r="P124" s="302"/>
      <c r="Q124" s="73" t="str">
        <f>C218</f>
        <v>120-5</v>
      </c>
      <c r="R124" s="73" t="b">
        <f aca="true" t="shared" si="146" ref="R124:AA124">D218</f>
        <v>0</v>
      </c>
      <c r="S124" s="73" t="b">
        <f t="shared" si="146"/>
        <v>0</v>
      </c>
      <c r="T124" s="73" t="b">
        <f t="shared" si="146"/>
        <v>0</v>
      </c>
      <c r="U124" s="73" t="b">
        <f t="shared" si="146"/>
        <v>0</v>
      </c>
      <c r="V124" s="73" t="b">
        <f t="shared" si="146"/>
        <v>0</v>
      </c>
      <c r="W124" s="73" t="b">
        <f t="shared" si="146"/>
        <v>0</v>
      </c>
      <c r="X124" s="73" t="b">
        <f t="shared" si="146"/>
        <v>0</v>
      </c>
      <c r="Y124" s="73" t="b">
        <f t="shared" si="146"/>
        <v>0</v>
      </c>
      <c r="Z124" s="73" t="b">
        <f t="shared" si="146"/>
        <v>0</v>
      </c>
      <c r="AA124" s="109">
        <f t="shared" si="146"/>
        <v>0</v>
      </c>
      <c r="AB124" s="300"/>
      <c r="AC124" s="115">
        <f t="shared" si="122"/>
        <v>1.6200000000000013E-08</v>
      </c>
      <c r="AD124" s="97" t="str">
        <f t="shared" si="104"/>
        <v>120-5</v>
      </c>
      <c r="AE124" s="224" t="str">
        <f t="shared" si="123"/>
        <v>20cs</v>
      </c>
      <c r="AF124"/>
      <c r="AG124" s="99">
        <f t="shared" si="124"/>
        <v>20</v>
      </c>
      <c r="AH124" s="102" t="s">
        <v>131</v>
      </c>
      <c r="AI124" s="233" t="str">
        <f>#VALUE!</f>
        <v>120-5</v>
      </c>
      <c r="AJ124" s="233">
        <f>#VALUE!</f>
        <v>1.6200000000000013E-08</v>
      </c>
      <c r="AK124" s="233" t="str">
        <f>#VALUE!</f>
        <v>20cs</v>
      </c>
      <c r="AL124" t="str">
        <f t="shared" si="102"/>
        <v>0</v>
      </c>
    </row>
    <row r="125" spans="1:38" ht="14.25" thickBot="1" thickTop="1">
      <c r="A125" s="303">
        <v>12</v>
      </c>
      <c r="B125" s="1"/>
      <c r="C125" s="249" t="s">
        <v>1</v>
      </c>
      <c r="D125" s="29" t="s">
        <v>13</v>
      </c>
      <c r="E125" s="30" t="s">
        <v>14</v>
      </c>
      <c r="F125" s="30" t="s">
        <v>15</v>
      </c>
      <c r="G125" s="30" t="s">
        <v>17</v>
      </c>
      <c r="H125" s="30" t="s">
        <v>18</v>
      </c>
      <c r="I125" s="30" t="s">
        <v>21</v>
      </c>
      <c r="J125" s="30" t="s">
        <v>22</v>
      </c>
      <c r="K125" s="30" t="s">
        <v>41</v>
      </c>
      <c r="L125" s="30" t="s">
        <v>42</v>
      </c>
      <c r="M125" s="39"/>
      <c r="N125" s="315"/>
      <c r="P125" s="302" t="s">
        <v>150</v>
      </c>
      <c r="Q125" s="73" t="str">
        <f>C10</f>
        <v>1-6</v>
      </c>
      <c r="R125" s="73">
        <f aca="true" t="shared" si="147" ref="R125:AA125">D10</f>
        <v>0</v>
      </c>
      <c r="S125" s="73">
        <f t="shared" si="147"/>
        <v>0</v>
      </c>
      <c r="T125" s="73">
        <f t="shared" si="147"/>
        <v>0</v>
      </c>
      <c r="U125" s="73">
        <f t="shared" si="147"/>
        <v>0</v>
      </c>
      <c r="V125" s="73">
        <f t="shared" si="147"/>
        <v>0</v>
      </c>
      <c r="W125" s="73" t="b">
        <f t="shared" si="147"/>
        <v>0</v>
      </c>
      <c r="X125" s="73" t="b">
        <f t="shared" si="147"/>
        <v>0</v>
      </c>
      <c r="Y125" s="73" t="b">
        <f t="shared" si="147"/>
        <v>0</v>
      </c>
      <c r="Z125" s="73" t="b">
        <f t="shared" si="147"/>
        <v>0</v>
      </c>
      <c r="AA125" s="109">
        <f t="shared" si="147"/>
        <v>0</v>
      </c>
      <c r="AB125" s="298" t="s">
        <v>150</v>
      </c>
      <c r="AC125" s="114">
        <f>AA125+(Q3/10000)</f>
        <v>0.0007000200000000001</v>
      </c>
      <c r="AD125" s="96" t="str">
        <f t="shared" si="104"/>
        <v>1-6</v>
      </c>
      <c r="AE125" s="225" t="str">
        <f>AE105</f>
        <v>1.cs. Petőfi</v>
      </c>
      <c r="AF125"/>
      <c r="AG125" s="99">
        <f>_xlfn.RANK.EQ(AC125,$AC$125:$AC$144,0)</f>
        <v>6</v>
      </c>
      <c r="AH125" s="99" t="s">
        <v>13</v>
      </c>
      <c r="AI125" s="231" t="str">
        <f>#VALUE!</f>
        <v>6-6</v>
      </c>
      <c r="AJ125" s="231">
        <f>#VALUE!</f>
        <v>0.001400019</v>
      </c>
      <c r="AK125" s="231" t="str">
        <f>#VALUE!</f>
        <v>6cs. Arany </v>
      </c>
      <c r="AL125" t="str">
        <f t="shared" si="102"/>
        <v>0</v>
      </c>
    </row>
    <row r="126" spans="1:38" ht="14.25" thickBot="1" thickTop="1">
      <c r="A126" s="304"/>
      <c r="B126" s="2" t="s">
        <v>2</v>
      </c>
      <c r="C126" s="250" t="s">
        <v>63</v>
      </c>
      <c r="D126" s="26" t="b">
        <f>'1 forduló'!D129</f>
        <v>0</v>
      </c>
      <c r="E126" s="27" t="b">
        <f>'2 forduló'!D129</f>
        <v>0</v>
      </c>
      <c r="F126" s="28" t="b">
        <f>'3 forduló'!D129</f>
        <v>0</v>
      </c>
      <c r="G126" s="28" t="b">
        <f>'4 forduló'!D129</f>
        <v>0</v>
      </c>
      <c r="H126" s="28" t="b">
        <f>'5 forduló'!D129</f>
        <v>0</v>
      </c>
      <c r="I126" s="28" t="b">
        <f>'6 forduló'!D129</f>
        <v>0</v>
      </c>
      <c r="J126" s="28" t="b">
        <f>'7 forduló'!D129</f>
        <v>0</v>
      </c>
      <c r="K126" s="28" t="b">
        <f>'8 forduló'!D129</f>
        <v>0</v>
      </c>
      <c r="L126" s="28" t="b">
        <f>'9 forduló'!D129</f>
        <v>0</v>
      </c>
      <c r="M126" s="40">
        <f>SUM(D126:L126)</f>
        <v>0</v>
      </c>
      <c r="N126" s="315"/>
      <c r="P126" s="302"/>
      <c r="Q126" s="73" t="str">
        <f>C21</f>
        <v>2-6</v>
      </c>
      <c r="R126" s="73">
        <f aca="true" t="shared" si="148" ref="R126:AA126">D21</f>
        <v>0</v>
      </c>
      <c r="S126" s="73">
        <f t="shared" si="148"/>
        <v>0</v>
      </c>
      <c r="T126" s="73">
        <f t="shared" si="148"/>
        <v>0</v>
      </c>
      <c r="U126" s="73">
        <f t="shared" si="148"/>
        <v>0</v>
      </c>
      <c r="V126" s="73">
        <f t="shared" si="148"/>
        <v>0</v>
      </c>
      <c r="W126" s="73" t="b">
        <f t="shared" si="148"/>
        <v>0</v>
      </c>
      <c r="X126" s="73" t="b">
        <f t="shared" si="148"/>
        <v>0</v>
      </c>
      <c r="Y126" s="73" t="b">
        <f t="shared" si="148"/>
        <v>0</v>
      </c>
      <c r="Z126" s="73" t="b">
        <f t="shared" si="148"/>
        <v>0</v>
      </c>
      <c r="AA126" s="109">
        <f t="shared" si="148"/>
        <v>0</v>
      </c>
      <c r="AB126" s="299"/>
      <c r="AC126" s="114">
        <f aca="true" t="shared" si="149" ref="AC126:AC144">AA126+(Q4/10000)</f>
        <v>0.0004500198</v>
      </c>
      <c r="AD126" s="83" t="str">
        <f t="shared" si="104"/>
        <v>2-6</v>
      </c>
      <c r="AE126" s="225" t="str">
        <f aca="true" t="shared" si="150" ref="AE126:AE144">AE106</f>
        <v>2cs. Szent Miklós</v>
      </c>
      <c r="AF126"/>
      <c r="AG126" s="99">
        <f aca="true" t="shared" si="151" ref="AG126:AG144">_xlfn.RANK.EQ(AC126,$AC$125:$AC$144,0)</f>
        <v>7</v>
      </c>
      <c r="AH126" s="102" t="s">
        <v>14</v>
      </c>
      <c r="AI126" s="231" t="str">
        <f aca="true" t="shared" si="152" ref="AI126:AI144">#VALUE!</f>
        <v>5-6</v>
      </c>
      <c r="AJ126" s="231">
        <f aca="true" t="shared" si="153" ref="AJ126:AJ144">#VALUE!</f>
        <v>0.0012500192</v>
      </c>
      <c r="AK126" s="231" t="str">
        <f aca="true" t="shared" si="154" ref="AK126:AK144">#VALUE!</f>
        <v>5cs. Apáczai</v>
      </c>
      <c r="AL126" t="str">
        <f t="shared" si="102"/>
        <v>0</v>
      </c>
    </row>
    <row r="127" spans="1:38" ht="14.25" thickBot="1" thickTop="1">
      <c r="A127" s="304"/>
      <c r="B127" s="2" t="s">
        <v>3</v>
      </c>
      <c r="C127" s="250" t="s">
        <v>64</v>
      </c>
      <c r="D127" s="26" t="b">
        <f>'1 forduló'!D130</f>
        <v>0</v>
      </c>
      <c r="E127" s="27" t="b">
        <f>'2 forduló'!D130</f>
        <v>0</v>
      </c>
      <c r="F127" s="28" t="b">
        <f>'3 forduló'!D130</f>
        <v>0</v>
      </c>
      <c r="G127" s="28" t="b">
        <f>'4 forduló'!D130</f>
        <v>0</v>
      </c>
      <c r="H127" s="28" t="b">
        <f>'5 forduló'!D130</f>
        <v>0</v>
      </c>
      <c r="I127" s="28" t="b">
        <f>'6 forduló'!D130</f>
        <v>0</v>
      </c>
      <c r="J127" s="28" t="b">
        <f>'7 forduló'!D130</f>
        <v>0</v>
      </c>
      <c r="K127" s="28" t="b">
        <f>'8 forduló'!D130</f>
        <v>0</v>
      </c>
      <c r="L127" s="28" t="b">
        <f>'9 forduló'!D130</f>
        <v>0</v>
      </c>
      <c r="M127" s="21">
        <f>SUM(D127:L127)</f>
        <v>0</v>
      </c>
      <c r="N127" s="315"/>
      <c r="P127" s="302"/>
      <c r="Q127" s="73" t="str">
        <f>C32</f>
        <v>3-6</v>
      </c>
      <c r="R127" s="73">
        <f aca="true" t="shared" si="155" ref="R127:AA127">D32</f>
        <v>0</v>
      </c>
      <c r="S127" s="73">
        <f t="shared" si="155"/>
        <v>0</v>
      </c>
      <c r="T127" s="73">
        <f t="shared" si="155"/>
        <v>0</v>
      </c>
      <c r="U127" s="73">
        <f t="shared" si="155"/>
        <v>0</v>
      </c>
      <c r="V127" s="73">
        <f t="shared" si="155"/>
        <v>0</v>
      </c>
      <c r="W127" s="73" t="b">
        <f t="shared" si="155"/>
        <v>0</v>
      </c>
      <c r="X127" s="73" t="b">
        <f t="shared" si="155"/>
        <v>0</v>
      </c>
      <c r="Y127" s="73" t="b">
        <f t="shared" si="155"/>
        <v>0</v>
      </c>
      <c r="Z127" s="73" t="b">
        <f t="shared" si="155"/>
        <v>0</v>
      </c>
      <c r="AA127" s="109">
        <f t="shared" si="155"/>
        <v>0</v>
      </c>
      <c r="AB127" s="299"/>
      <c r="AC127" s="114">
        <f t="shared" si="149"/>
        <v>0.0007500196</v>
      </c>
      <c r="AD127" s="83" t="str">
        <f t="shared" si="104"/>
        <v>3-6</v>
      </c>
      <c r="AE127" s="225" t="str">
        <f t="shared" si="150"/>
        <v>3cs. Móra "A"</v>
      </c>
      <c r="AF127"/>
      <c r="AG127" s="99">
        <f t="shared" si="151"/>
        <v>4</v>
      </c>
      <c r="AH127" s="102" t="s">
        <v>15</v>
      </c>
      <c r="AI127" s="231" t="str">
        <f>#VALUE!</f>
        <v>8-6</v>
      </c>
      <c r="AJ127" s="231">
        <f>#VALUE!</f>
        <v>0.0011000186</v>
      </c>
      <c r="AK127" s="231" t="str">
        <f>#VALUE!</f>
        <v>8cs. Bethlen</v>
      </c>
      <c r="AL127" t="str">
        <f t="shared" si="102"/>
        <v>0</v>
      </c>
    </row>
    <row r="128" spans="1:38" ht="14.25" thickBot="1" thickTop="1">
      <c r="A128" s="304"/>
      <c r="B128" s="2" t="s">
        <v>4</v>
      </c>
      <c r="C128" s="250" t="s">
        <v>65</v>
      </c>
      <c r="D128" s="26" t="b">
        <f>'1 forduló'!D131</f>
        <v>0</v>
      </c>
      <c r="E128" s="27" t="b">
        <f>'2 forduló'!D131</f>
        <v>0</v>
      </c>
      <c r="F128" s="28" t="b">
        <f>'3 forduló'!D131</f>
        <v>0</v>
      </c>
      <c r="G128" s="28" t="b">
        <f>'4 forduló'!D131</f>
        <v>0</v>
      </c>
      <c r="H128" s="28" t="b">
        <f>'5 forduló'!D131</f>
        <v>0</v>
      </c>
      <c r="I128" s="28" t="b">
        <f>'6 forduló'!D131</f>
        <v>0</v>
      </c>
      <c r="J128" s="28" t="b">
        <f>'7 forduló'!D131</f>
        <v>0</v>
      </c>
      <c r="K128" s="28" t="b">
        <f>'8 forduló'!D131</f>
        <v>0</v>
      </c>
      <c r="L128" s="28" t="b">
        <f>'9 forduló'!D131</f>
        <v>0</v>
      </c>
      <c r="M128" s="21">
        <f>SUM(D128:L128)</f>
        <v>0</v>
      </c>
      <c r="N128" s="315"/>
      <c r="P128" s="302"/>
      <c r="Q128" s="73" t="str">
        <f>C43</f>
        <v>4-6</v>
      </c>
      <c r="R128" s="73">
        <f aca="true" t="shared" si="156" ref="R128:AA128">D43</f>
        <v>0</v>
      </c>
      <c r="S128" s="73">
        <f t="shared" si="156"/>
        <v>0</v>
      </c>
      <c r="T128" s="73">
        <f t="shared" si="156"/>
        <v>0</v>
      </c>
      <c r="U128" s="73">
        <f t="shared" si="156"/>
        <v>0</v>
      </c>
      <c r="V128" s="73">
        <f t="shared" si="156"/>
        <v>0</v>
      </c>
      <c r="W128" s="73" t="b">
        <f t="shared" si="156"/>
        <v>0</v>
      </c>
      <c r="X128" s="73" t="b">
        <f t="shared" si="156"/>
        <v>0</v>
      </c>
      <c r="Y128" s="73" t="b">
        <f t="shared" si="156"/>
        <v>0</v>
      </c>
      <c r="Z128" s="73" t="b">
        <f t="shared" si="156"/>
        <v>0</v>
      </c>
      <c r="AA128" s="109">
        <f t="shared" si="156"/>
        <v>0</v>
      </c>
      <c r="AB128" s="299"/>
      <c r="AC128" s="114">
        <f t="shared" si="149"/>
        <v>1.9400000000000002E-08</v>
      </c>
      <c r="AD128" s="83" t="str">
        <f t="shared" si="104"/>
        <v>4-6</v>
      </c>
      <c r="AE128" s="225" t="str">
        <f t="shared" si="150"/>
        <v>4cs. Régi Csillagok</v>
      </c>
      <c r="AF128"/>
      <c r="AG128" s="99">
        <f t="shared" si="151"/>
        <v>8</v>
      </c>
      <c r="AH128" s="102" t="s">
        <v>17</v>
      </c>
      <c r="AI128" s="231" t="str">
        <f>#VALUE!</f>
        <v>3-6</v>
      </c>
      <c r="AJ128" s="231">
        <f>#VALUE!</f>
        <v>0.0007500196</v>
      </c>
      <c r="AK128" s="231" t="str">
        <f>#VALUE!</f>
        <v>3cs. Móra "A"</v>
      </c>
      <c r="AL128" t="str">
        <f t="shared" si="102"/>
        <v>0</v>
      </c>
    </row>
    <row r="129" spans="1:38" ht="14.25" thickBot="1" thickTop="1">
      <c r="A129" s="304"/>
      <c r="B129" s="2" t="s">
        <v>5</v>
      </c>
      <c r="C129" s="250" t="s">
        <v>66</v>
      </c>
      <c r="D129" s="26" t="b">
        <f>'1 forduló'!D132</f>
        <v>0</v>
      </c>
      <c r="E129" s="27" t="b">
        <f>'2 forduló'!D132</f>
        <v>0</v>
      </c>
      <c r="F129" s="28" t="b">
        <f>'3 forduló'!D132</f>
        <v>0</v>
      </c>
      <c r="G129" s="28" t="b">
        <f>'4 forduló'!D132</f>
        <v>0</v>
      </c>
      <c r="H129" s="28" t="b">
        <f>'5 forduló'!D132</f>
        <v>0</v>
      </c>
      <c r="I129" s="28" t="b">
        <f>'6 forduló'!D132</f>
        <v>0</v>
      </c>
      <c r="J129" s="28" t="b">
        <f>'7 forduló'!D132</f>
        <v>0</v>
      </c>
      <c r="K129" s="28" t="b">
        <f>'8 forduló'!D132</f>
        <v>0</v>
      </c>
      <c r="L129" s="28" t="b">
        <f>'9 forduló'!D132</f>
        <v>0</v>
      </c>
      <c r="M129" s="21">
        <f>SUM(D129:L129)</f>
        <v>0</v>
      </c>
      <c r="N129" s="315"/>
      <c r="P129" s="302"/>
      <c r="Q129" s="73" t="str">
        <f>C54</f>
        <v>5-6</v>
      </c>
      <c r="R129" s="73">
        <f aca="true" t="shared" si="157" ref="R129:AA129">D54</f>
        <v>0</v>
      </c>
      <c r="S129" s="73">
        <f t="shared" si="157"/>
        <v>0</v>
      </c>
      <c r="T129" s="73">
        <f t="shared" si="157"/>
        <v>0</v>
      </c>
      <c r="U129" s="73">
        <f t="shared" si="157"/>
        <v>0</v>
      </c>
      <c r="V129" s="73">
        <f t="shared" si="157"/>
        <v>0</v>
      </c>
      <c r="W129" s="73" t="b">
        <f t="shared" si="157"/>
        <v>0</v>
      </c>
      <c r="X129" s="73" t="b">
        <f t="shared" si="157"/>
        <v>0</v>
      </c>
      <c r="Y129" s="73" t="b">
        <f t="shared" si="157"/>
        <v>0</v>
      </c>
      <c r="Z129" s="73" t="b">
        <f t="shared" si="157"/>
        <v>0</v>
      </c>
      <c r="AA129" s="109">
        <f t="shared" si="157"/>
        <v>0</v>
      </c>
      <c r="AB129" s="299"/>
      <c r="AC129" s="114">
        <f t="shared" si="149"/>
        <v>0.0012500192</v>
      </c>
      <c r="AD129" s="83" t="str">
        <f t="shared" si="104"/>
        <v>5-6</v>
      </c>
      <c r="AE129" s="225" t="str">
        <f t="shared" si="150"/>
        <v>5cs. Apáczai</v>
      </c>
      <c r="AF129"/>
      <c r="AG129" s="99">
        <f t="shared" si="151"/>
        <v>2</v>
      </c>
      <c r="AH129" s="102" t="s">
        <v>18</v>
      </c>
      <c r="AI129" s="231" t="str">
        <f>#VALUE!</f>
        <v>7-6</v>
      </c>
      <c r="AJ129" s="231">
        <f>#VALUE!</f>
        <v>0.0007500187999999999</v>
      </c>
      <c r="AK129" s="231" t="str">
        <f>#VALUE!</f>
        <v>7cs. Móricz</v>
      </c>
      <c r="AL129" t="str">
        <f t="shared" si="102"/>
        <v>0</v>
      </c>
    </row>
    <row r="130" spans="1:38" ht="14.25" thickBot="1" thickTop="1">
      <c r="A130" s="304"/>
      <c r="B130" s="2" t="s">
        <v>6</v>
      </c>
      <c r="C130" s="250" t="s">
        <v>67</v>
      </c>
      <c r="D130" s="26" t="b">
        <f>'1 forduló'!D133</f>
        <v>0</v>
      </c>
      <c r="E130" s="27" t="b">
        <f>'2 forduló'!D133</f>
        <v>0</v>
      </c>
      <c r="F130" s="28" t="b">
        <f>'3 forduló'!D133</f>
        <v>0</v>
      </c>
      <c r="G130" s="28" t="b">
        <f>'4 forduló'!D133</f>
        <v>0</v>
      </c>
      <c r="H130" s="28" t="b">
        <f>'5 forduló'!D133</f>
        <v>0</v>
      </c>
      <c r="I130" s="28" t="b">
        <f>'6 forduló'!D133</f>
        <v>0</v>
      </c>
      <c r="J130" s="28" t="b">
        <f>'7 forduló'!D133</f>
        <v>0</v>
      </c>
      <c r="K130" s="28" t="b">
        <f>'8 forduló'!D133</f>
        <v>0</v>
      </c>
      <c r="L130" s="28" t="b">
        <f>'9 forduló'!D133</f>
        <v>0</v>
      </c>
      <c r="M130" s="21">
        <f>SUM(D130:L130)</f>
        <v>0</v>
      </c>
      <c r="N130" s="315"/>
      <c r="P130" s="302"/>
      <c r="Q130" s="73" t="str">
        <f>C65</f>
        <v>6-6</v>
      </c>
      <c r="R130" s="73">
        <f aca="true" t="shared" si="158" ref="R130:AA130">D65</f>
        <v>0</v>
      </c>
      <c r="S130" s="73">
        <f t="shared" si="158"/>
        <v>0</v>
      </c>
      <c r="T130" s="73">
        <f t="shared" si="158"/>
        <v>0</v>
      </c>
      <c r="U130" s="73">
        <f t="shared" si="158"/>
        <v>0</v>
      </c>
      <c r="V130" s="73">
        <f t="shared" si="158"/>
        <v>0</v>
      </c>
      <c r="W130" s="73" t="b">
        <f t="shared" si="158"/>
        <v>0</v>
      </c>
      <c r="X130" s="73" t="b">
        <f t="shared" si="158"/>
        <v>0</v>
      </c>
      <c r="Y130" s="73" t="b">
        <f t="shared" si="158"/>
        <v>0</v>
      </c>
      <c r="Z130" s="73" t="b">
        <f t="shared" si="158"/>
        <v>0</v>
      </c>
      <c r="AA130" s="109">
        <f t="shared" si="158"/>
        <v>0</v>
      </c>
      <c r="AB130" s="299"/>
      <c r="AC130" s="114">
        <f t="shared" si="149"/>
        <v>0.001400019</v>
      </c>
      <c r="AD130" s="83" t="str">
        <f t="shared" si="104"/>
        <v>6-6</v>
      </c>
      <c r="AE130" s="225" t="str">
        <f t="shared" si="150"/>
        <v>6cs. Arany </v>
      </c>
      <c r="AF130"/>
      <c r="AG130" s="99">
        <f t="shared" si="151"/>
        <v>1</v>
      </c>
      <c r="AH130" s="102" t="s">
        <v>21</v>
      </c>
      <c r="AI130" s="231" t="str">
        <f>#VALUE!</f>
        <v>1-6</v>
      </c>
      <c r="AJ130" s="231">
        <f>#VALUE!</f>
        <v>0.0007000200000000001</v>
      </c>
      <c r="AK130" s="231" t="str">
        <f>#VALUE!</f>
        <v>1.cs. Petőfi</v>
      </c>
      <c r="AL130" t="str">
        <f t="shared" si="102"/>
        <v>0</v>
      </c>
    </row>
    <row r="131" spans="1:38" ht="14.25" thickBot="1" thickTop="1">
      <c r="A131" s="305"/>
      <c r="B131" s="3" t="s">
        <v>7</v>
      </c>
      <c r="C131" s="251" t="s">
        <v>68</v>
      </c>
      <c r="D131" s="26" t="b">
        <f>'1 forduló'!D134</f>
        <v>0</v>
      </c>
      <c r="E131" s="27" t="b">
        <f>'2 forduló'!D134</f>
        <v>0</v>
      </c>
      <c r="F131" s="28" t="b">
        <f>'3 forduló'!D134</f>
        <v>0</v>
      </c>
      <c r="G131" s="28" t="b">
        <f>'4 forduló'!D134</f>
        <v>0</v>
      </c>
      <c r="H131" s="28" t="b">
        <f>'5 forduló'!D134</f>
        <v>0</v>
      </c>
      <c r="I131" s="28" t="b">
        <f>'6 forduló'!D134</f>
        <v>0</v>
      </c>
      <c r="J131" s="28" t="b">
        <f>'7 forduló'!D134</f>
        <v>0</v>
      </c>
      <c r="K131" s="28" t="b">
        <f>'8 forduló'!D134</f>
        <v>0</v>
      </c>
      <c r="L131" s="28" t="b">
        <f>'9 forduló'!D134</f>
        <v>0</v>
      </c>
      <c r="M131" s="22">
        <f>SUM(D131:L131)</f>
        <v>0</v>
      </c>
      <c r="N131" s="316"/>
      <c r="P131" s="302"/>
      <c r="Q131" s="73" t="str">
        <f>C76</f>
        <v>7-6</v>
      </c>
      <c r="R131" s="73">
        <f aca="true" t="shared" si="159" ref="R131:AA131">D76</f>
        <v>0</v>
      </c>
      <c r="S131" s="73">
        <f t="shared" si="159"/>
        <v>0</v>
      </c>
      <c r="T131" s="73">
        <f t="shared" si="159"/>
        <v>0</v>
      </c>
      <c r="U131" s="73">
        <f t="shared" si="159"/>
        <v>0</v>
      </c>
      <c r="V131" s="73">
        <f t="shared" si="159"/>
        <v>0</v>
      </c>
      <c r="W131" s="73" t="b">
        <f t="shared" si="159"/>
        <v>0</v>
      </c>
      <c r="X131" s="73" t="b">
        <f t="shared" si="159"/>
        <v>0</v>
      </c>
      <c r="Y131" s="73" t="b">
        <f t="shared" si="159"/>
        <v>0</v>
      </c>
      <c r="Z131" s="73" t="b">
        <f t="shared" si="159"/>
        <v>0</v>
      </c>
      <c r="AA131" s="109">
        <f t="shared" si="159"/>
        <v>0</v>
      </c>
      <c r="AB131" s="299"/>
      <c r="AC131" s="114">
        <f t="shared" si="149"/>
        <v>0.0007500187999999999</v>
      </c>
      <c r="AD131" s="83" t="str">
        <f t="shared" si="104"/>
        <v>7-6</v>
      </c>
      <c r="AE131" s="225" t="str">
        <f t="shared" si="150"/>
        <v>7cs. Móricz</v>
      </c>
      <c r="AF131"/>
      <c r="AG131" s="99">
        <f t="shared" si="151"/>
        <v>5</v>
      </c>
      <c r="AH131" s="102" t="s">
        <v>22</v>
      </c>
      <c r="AI131" s="231" t="str">
        <f>#VALUE!</f>
        <v>2-6</v>
      </c>
      <c r="AJ131" s="231">
        <f>#VALUE!</f>
        <v>0.0004500198</v>
      </c>
      <c r="AK131" s="231" t="str">
        <f>#VALUE!</f>
        <v>2cs. Szent Miklós</v>
      </c>
      <c r="AL131" t="str">
        <f t="shared" si="102"/>
        <v>0</v>
      </c>
    </row>
    <row r="132" spans="4:38" ht="14.25" thickBot="1" thickTop="1">
      <c r="D132" s="24">
        <f>SUM(D126:D131)</f>
        <v>0</v>
      </c>
      <c r="E132" s="24">
        <f aca="true" t="shared" si="160" ref="E132:L132">SUM(E126:E131)</f>
        <v>0</v>
      </c>
      <c r="F132" s="24">
        <f t="shared" si="160"/>
        <v>0</v>
      </c>
      <c r="G132" s="24">
        <f t="shared" si="160"/>
        <v>0</v>
      </c>
      <c r="H132" s="24">
        <f t="shared" si="160"/>
        <v>0</v>
      </c>
      <c r="I132" s="24">
        <f t="shared" si="160"/>
        <v>0</v>
      </c>
      <c r="J132" s="24">
        <f t="shared" si="160"/>
        <v>0</v>
      </c>
      <c r="K132" s="24">
        <f t="shared" si="160"/>
        <v>0</v>
      </c>
      <c r="L132" s="24">
        <f t="shared" si="160"/>
        <v>0</v>
      </c>
      <c r="P132" s="302"/>
      <c r="Q132" s="73" t="str">
        <f>C87</f>
        <v>8-6</v>
      </c>
      <c r="R132" s="73">
        <f aca="true" t="shared" si="161" ref="R132:AA132">D87</f>
        <v>0</v>
      </c>
      <c r="S132" s="73">
        <f t="shared" si="161"/>
        <v>0</v>
      </c>
      <c r="T132" s="73">
        <f t="shared" si="161"/>
        <v>0</v>
      </c>
      <c r="U132" s="73">
        <f t="shared" si="161"/>
        <v>0</v>
      </c>
      <c r="V132" s="73">
        <f t="shared" si="161"/>
        <v>0</v>
      </c>
      <c r="W132" s="73" t="b">
        <f t="shared" si="161"/>
        <v>0</v>
      </c>
      <c r="X132" s="73" t="b">
        <f t="shared" si="161"/>
        <v>0</v>
      </c>
      <c r="Y132" s="73" t="b">
        <f t="shared" si="161"/>
        <v>0</v>
      </c>
      <c r="Z132" s="73" t="b">
        <f t="shared" si="161"/>
        <v>0</v>
      </c>
      <c r="AA132" s="109">
        <f t="shared" si="161"/>
        <v>0</v>
      </c>
      <c r="AB132" s="299"/>
      <c r="AC132" s="114">
        <f t="shared" si="149"/>
        <v>0.0011000186</v>
      </c>
      <c r="AD132" s="83" t="str">
        <f t="shared" si="104"/>
        <v>8-6</v>
      </c>
      <c r="AE132" s="225" t="str">
        <f t="shared" si="150"/>
        <v>8cs. Bethlen</v>
      </c>
      <c r="AF132"/>
      <c r="AG132" s="99">
        <f t="shared" si="151"/>
        <v>3</v>
      </c>
      <c r="AH132" s="102" t="s">
        <v>41</v>
      </c>
      <c r="AI132" s="231" t="str">
        <f>#VALUE!</f>
        <v>4-6</v>
      </c>
      <c r="AJ132" s="231">
        <f>#VALUE!</f>
        <v>1.9400000000000002E-08</v>
      </c>
      <c r="AK132" s="231" t="str">
        <f>#VALUE!</f>
        <v>4cs. Régi Csillagok</v>
      </c>
      <c r="AL132" t="str">
        <f t="shared" si="102"/>
        <v>0</v>
      </c>
    </row>
    <row r="133" spans="4:38" ht="14.25" thickBot="1" thickTop="1">
      <c r="D133" s="46"/>
      <c r="E133" s="46"/>
      <c r="F133" s="46"/>
      <c r="G133" s="46"/>
      <c r="H133" s="46"/>
      <c r="I133" s="46"/>
      <c r="J133" s="46"/>
      <c r="K133" s="46"/>
      <c r="L133" s="46"/>
      <c r="P133" s="302"/>
      <c r="Q133" s="73" t="str">
        <f>C98</f>
        <v>9-6</v>
      </c>
      <c r="R133" s="73" t="b">
        <f aca="true" t="shared" si="162" ref="R133:AA133">D98</f>
        <v>0</v>
      </c>
      <c r="S133" s="73" t="b">
        <f t="shared" si="162"/>
        <v>0</v>
      </c>
      <c r="T133" s="73" t="b">
        <f t="shared" si="162"/>
        <v>0</v>
      </c>
      <c r="U133" s="73" t="b">
        <f t="shared" si="162"/>
        <v>0</v>
      </c>
      <c r="V133" s="73" t="b">
        <f t="shared" si="162"/>
        <v>0</v>
      </c>
      <c r="W133" s="73" t="b">
        <f t="shared" si="162"/>
        <v>0</v>
      </c>
      <c r="X133" s="73" t="b">
        <f t="shared" si="162"/>
        <v>0</v>
      </c>
      <c r="Y133" s="73" t="b">
        <f t="shared" si="162"/>
        <v>0</v>
      </c>
      <c r="Z133" s="73" t="b">
        <f t="shared" si="162"/>
        <v>0</v>
      </c>
      <c r="AA133" s="109">
        <f t="shared" si="162"/>
        <v>0</v>
      </c>
      <c r="AB133" s="299"/>
      <c r="AC133" s="114">
        <f t="shared" si="149"/>
        <v>1.8400000000000006E-08</v>
      </c>
      <c r="AD133" s="83" t="str">
        <f t="shared" si="104"/>
        <v>9-6</v>
      </c>
      <c r="AE133" s="225" t="str">
        <f t="shared" si="150"/>
        <v>9cs</v>
      </c>
      <c r="AF133"/>
      <c r="AG133" s="99">
        <f t="shared" si="151"/>
        <v>9</v>
      </c>
      <c r="AH133" s="102" t="s">
        <v>42</v>
      </c>
      <c r="AI133" s="231" t="str">
        <f>#VALUE!</f>
        <v>9-6</v>
      </c>
      <c r="AJ133" s="231">
        <f>#VALUE!</f>
        <v>1.8400000000000006E-08</v>
      </c>
      <c r="AK133" s="231" t="str">
        <f>#VALUE!</f>
        <v>9cs</v>
      </c>
      <c r="AL133" t="str">
        <f t="shared" si="102"/>
        <v>0</v>
      </c>
    </row>
    <row r="134" spans="16:38" ht="14.25" thickBot="1" thickTop="1">
      <c r="P134" s="302"/>
      <c r="Q134" s="73" t="str">
        <f>C109</f>
        <v>10-6</v>
      </c>
      <c r="R134" s="73" t="b">
        <f aca="true" t="shared" si="163" ref="R134:AA134">D109</f>
        <v>0</v>
      </c>
      <c r="S134" s="73" t="b">
        <f t="shared" si="163"/>
        <v>0</v>
      </c>
      <c r="T134" s="73" t="b">
        <f t="shared" si="163"/>
        <v>0</v>
      </c>
      <c r="U134" s="73" t="b">
        <f t="shared" si="163"/>
        <v>0</v>
      </c>
      <c r="V134" s="73" t="b">
        <f t="shared" si="163"/>
        <v>0</v>
      </c>
      <c r="W134" s="73" t="b">
        <f t="shared" si="163"/>
        <v>0</v>
      </c>
      <c r="X134" s="73" t="b">
        <f t="shared" si="163"/>
        <v>0</v>
      </c>
      <c r="Y134" s="73" t="b">
        <f t="shared" si="163"/>
        <v>0</v>
      </c>
      <c r="Z134" s="73" t="b">
        <f t="shared" si="163"/>
        <v>0</v>
      </c>
      <c r="AA134" s="109">
        <f t="shared" si="163"/>
        <v>0</v>
      </c>
      <c r="AB134" s="299"/>
      <c r="AC134" s="114">
        <f t="shared" si="149"/>
        <v>1.8200000000000007E-08</v>
      </c>
      <c r="AD134" s="83" t="str">
        <f t="shared" si="104"/>
        <v>10-6</v>
      </c>
      <c r="AE134" s="225" t="str">
        <f t="shared" si="150"/>
        <v>10cs</v>
      </c>
      <c r="AF134"/>
      <c r="AG134" s="99">
        <f t="shared" si="151"/>
        <v>10</v>
      </c>
      <c r="AH134" s="102" t="s">
        <v>121</v>
      </c>
      <c r="AI134" s="231" t="str">
        <f>#VALUE!</f>
        <v>10-6</v>
      </c>
      <c r="AJ134" s="231">
        <f>#VALUE!</f>
        <v>1.8200000000000007E-08</v>
      </c>
      <c r="AK134" s="231" t="str">
        <f>#VALUE!</f>
        <v>10cs</v>
      </c>
      <c r="AL134" t="str">
        <f t="shared" si="102"/>
        <v>0</v>
      </c>
    </row>
    <row r="135" spans="1:38" ht="17.25" thickBot="1" thickTop="1">
      <c r="A135" s="306" t="s">
        <v>0</v>
      </c>
      <c r="B135" s="307"/>
      <c r="C135" s="245" t="s">
        <v>142</v>
      </c>
      <c r="D135" s="311" t="s">
        <v>12</v>
      </c>
      <c r="E135" s="312"/>
      <c r="F135" s="313"/>
      <c r="G135" s="313"/>
      <c r="H135" s="313"/>
      <c r="I135" s="313"/>
      <c r="J135" s="313"/>
      <c r="K135" s="313"/>
      <c r="L135" s="313"/>
      <c r="M135" s="20" t="s">
        <v>16</v>
      </c>
      <c r="N135" s="314">
        <f>SUM(D143:L143)</f>
        <v>0</v>
      </c>
      <c r="P135" s="302"/>
      <c r="Q135" s="73" t="str">
        <f>C120</f>
        <v>11-6</v>
      </c>
      <c r="R135" s="73" t="b">
        <f aca="true" t="shared" si="164" ref="R135:AA135">D120</f>
        <v>0</v>
      </c>
      <c r="S135" s="73" t="b">
        <f t="shared" si="164"/>
        <v>0</v>
      </c>
      <c r="T135" s="73" t="b">
        <f t="shared" si="164"/>
        <v>0</v>
      </c>
      <c r="U135" s="73" t="b">
        <f t="shared" si="164"/>
        <v>0</v>
      </c>
      <c r="V135" s="73" t="b">
        <f t="shared" si="164"/>
        <v>0</v>
      </c>
      <c r="W135" s="73" t="b">
        <f t="shared" si="164"/>
        <v>0</v>
      </c>
      <c r="X135" s="73" t="b">
        <f t="shared" si="164"/>
        <v>0</v>
      </c>
      <c r="Y135" s="73" t="b">
        <f t="shared" si="164"/>
        <v>0</v>
      </c>
      <c r="Z135" s="73" t="b">
        <f t="shared" si="164"/>
        <v>0</v>
      </c>
      <c r="AA135" s="109">
        <f t="shared" si="164"/>
        <v>0</v>
      </c>
      <c r="AB135" s="299"/>
      <c r="AC135" s="114">
        <f t="shared" si="149"/>
        <v>1.8000000000000006E-08</v>
      </c>
      <c r="AD135" s="83" t="str">
        <f t="shared" si="104"/>
        <v>11-6</v>
      </c>
      <c r="AE135" s="225" t="str">
        <f t="shared" si="150"/>
        <v>11cs</v>
      </c>
      <c r="AF135"/>
      <c r="AG135" s="99">
        <f t="shared" si="151"/>
        <v>11</v>
      </c>
      <c r="AH135" s="102" t="s">
        <v>122</v>
      </c>
      <c r="AI135" s="231" t="str">
        <f>#VALUE!</f>
        <v>11-6</v>
      </c>
      <c r="AJ135" s="231">
        <f>#VALUE!</f>
        <v>1.8000000000000006E-08</v>
      </c>
      <c r="AK135" s="231" t="str">
        <f>#VALUE!</f>
        <v>11cs</v>
      </c>
      <c r="AL135" t="str">
        <f t="shared" si="102"/>
        <v>0</v>
      </c>
    </row>
    <row r="136" spans="1:38" ht="14.25" thickBot="1" thickTop="1">
      <c r="A136" s="303">
        <v>13</v>
      </c>
      <c r="B136" s="1"/>
      <c r="C136" s="249" t="s">
        <v>1</v>
      </c>
      <c r="D136" s="29" t="s">
        <v>13</v>
      </c>
      <c r="E136" s="30" t="s">
        <v>14</v>
      </c>
      <c r="F136" s="30" t="s">
        <v>15</v>
      </c>
      <c r="G136" s="30" t="s">
        <v>17</v>
      </c>
      <c r="H136" s="30" t="s">
        <v>18</v>
      </c>
      <c r="I136" s="30" t="s">
        <v>21</v>
      </c>
      <c r="J136" s="30" t="s">
        <v>22</v>
      </c>
      <c r="K136" s="30" t="s">
        <v>41</v>
      </c>
      <c r="L136" s="30" t="s">
        <v>42</v>
      </c>
      <c r="M136" s="39"/>
      <c r="N136" s="315"/>
      <c r="P136" s="302"/>
      <c r="Q136" s="73" t="str">
        <f>C131</f>
        <v>12-6</v>
      </c>
      <c r="R136" s="73" t="b">
        <f aca="true" t="shared" si="165" ref="R136:AA136">D131</f>
        <v>0</v>
      </c>
      <c r="S136" s="73" t="b">
        <f t="shared" si="165"/>
        <v>0</v>
      </c>
      <c r="T136" s="73" t="b">
        <f t="shared" si="165"/>
        <v>0</v>
      </c>
      <c r="U136" s="73" t="b">
        <f t="shared" si="165"/>
        <v>0</v>
      </c>
      <c r="V136" s="73" t="b">
        <f t="shared" si="165"/>
        <v>0</v>
      </c>
      <c r="W136" s="73" t="b">
        <f t="shared" si="165"/>
        <v>0</v>
      </c>
      <c r="X136" s="73" t="b">
        <f t="shared" si="165"/>
        <v>0</v>
      </c>
      <c r="Y136" s="73" t="b">
        <f t="shared" si="165"/>
        <v>0</v>
      </c>
      <c r="Z136" s="73" t="b">
        <f t="shared" si="165"/>
        <v>0</v>
      </c>
      <c r="AA136" s="109">
        <f t="shared" si="165"/>
        <v>0</v>
      </c>
      <c r="AB136" s="299"/>
      <c r="AC136" s="114">
        <f t="shared" si="149"/>
        <v>1.7800000000000007E-08</v>
      </c>
      <c r="AD136" s="83" t="str">
        <f t="shared" si="104"/>
        <v>12-6</v>
      </c>
      <c r="AE136" s="225" t="str">
        <f t="shared" si="150"/>
        <v>12cs</v>
      </c>
      <c r="AF136"/>
      <c r="AG136" s="99">
        <f t="shared" si="151"/>
        <v>12</v>
      </c>
      <c r="AH136" s="102" t="s">
        <v>123</v>
      </c>
      <c r="AI136" s="231" t="str">
        <f>#VALUE!</f>
        <v>12-6</v>
      </c>
      <c r="AJ136" s="231">
        <f>#VALUE!</f>
        <v>1.7800000000000007E-08</v>
      </c>
      <c r="AK136" s="231" t="str">
        <f>#VALUE!</f>
        <v>12cs</v>
      </c>
      <c r="AL136" t="str">
        <f t="shared" si="102"/>
        <v>0</v>
      </c>
    </row>
    <row r="137" spans="1:38" ht="14.25" thickBot="1" thickTop="1">
      <c r="A137" s="304"/>
      <c r="B137" s="2" t="s">
        <v>2</v>
      </c>
      <c r="C137" s="250" t="s">
        <v>69</v>
      </c>
      <c r="D137" s="26" t="b">
        <f>'1 forduló'!D140</f>
        <v>0</v>
      </c>
      <c r="E137" s="27" t="b">
        <f>'2 forduló'!D140</f>
        <v>0</v>
      </c>
      <c r="F137" s="28" t="b">
        <f>'3 forduló'!D140</f>
        <v>0</v>
      </c>
      <c r="G137" s="28" t="b">
        <f>'4 forduló'!D140</f>
        <v>0</v>
      </c>
      <c r="H137" s="28" t="b">
        <f>'5 forduló'!D140</f>
        <v>0</v>
      </c>
      <c r="I137" s="28" t="b">
        <f>'6 forduló'!D140</f>
        <v>0</v>
      </c>
      <c r="J137" s="28" t="b">
        <f>'7 forduló'!D140</f>
        <v>0</v>
      </c>
      <c r="K137" s="28" t="b">
        <f>'8 forduló'!D140</f>
        <v>0</v>
      </c>
      <c r="L137" s="28" t="b">
        <f>'9 forduló'!D140</f>
        <v>0</v>
      </c>
      <c r="M137" s="40">
        <f>SUM(D137:L137)</f>
        <v>0</v>
      </c>
      <c r="N137" s="315"/>
      <c r="P137" s="302"/>
      <c r="Q137" s="73" t="str">
        <f>C142</f>
        <v>13-6</v>
      </c>
      <c r="R137" s="73" t="b">
        <f aca="true" t="shared" si="166" ref="R137:AA137">D142</f>
        <v>0</v>
      </c>
      <c r="S137" s="73" t="b">
        <f t="shared" si="166"/>
        <v>0</v>
      </c>
      <c r="T137" s="73" t="b">
        <f t="shared" si="166"/>
        <v>0</v>
      </c>
      <c r="U137" s="73" t="b">
        <f t="shared" si="166"/>
        <v>0</v>
      </c>
      <c r="V137" s="73" t="b">
        <f t="shared" si="166"/>
        <v>0</v>
      </c>
      <c r="W137" s="73" t="b">
        <f t="shared" si="166"/>
        <v>0</v>
      </c>
      <c r="X137" s="73" t="b">
        <f t="shared" si="166"/>
        <v>0</v>
      </c>
      <c r="Y137" s="73" t="b">
        <f t="shared" si="166"/>
        <v>0</v>
      </c>
      <c r="Z137" s="73" t="b">
        <f t="shared" si="166"/>
        <v>0</v>
      </c>
      <c r="AA137" s="109">
        <f t="shared" si="166"/>
        <v>0</v>
      </c>
      <c r="AB137" s="299"/>
      <c r="AC137" s="114">
        <f t="shared" si="149"/>
        <v>1.760000000000001E-08</v>
      </c>
      <c r="AD137" s="83" t="str">
        <f t="shared" si="104"/>
        <v>13-6</v>
      </c>
      <c r="AE137" s="225" t="str">
        <f t="shared" si="150"/>
        <v>13cs</v>
      </c>
      <c r="AF137"/>
      <c r="AG137" s="99">
        <f t="shared" si="151"/>
        <v>13</v>
      </c>
      <c r="AH137" s="102" t="s">
        <v>124</v>
      </c>
      <c r="AI137" s="231" t="str">
        <f>#VALUE!</f>
        <v>13-6</v>
      </c>
      <c r="AJ137" s="231">
        <f>#VALUE!</f>
        <v>1.760000000000001E-08</v>
      </c>
      <c r="AK137" s="231" t="str">
        <f>#VALUE!</f>
        <v>13cs</v>
      </c>
      <c r="AL137" t="str">
        <f t="shared" si="102"/>
        <v>0</v>
      </c>
    </row>
    <row r="138" spans="1:38" ht="14.25" thickBot="1" thickTop="1">
      <c r="A138" s="304"/>
      <c r="B138" s="2" t="s">
        <v>3</v>
      </c>
      <c r="C138" s="250" t="s">
        <v>70</v>
      </c>
      <c r="D138" s="26" t="b">
        <f>'1 forduló'!D141</f>
        <v>0</v>
      </c>
      <c r="E138" s="27" t="b">
        <f>'2 forduló'!D141</f>
        <v>0</v>
      </c>
      <c r="F138" s="28" t="b">
        <f>'3 forduló'!D141</f>
        <v>0</v>
      </c>
      <c r="G138" s="28" t="b">
        <f>'4 forduló'!D141</f>
        <v>0</v>
      </c>
      <c r="H138" s="28" t="b">
        <f>'5 forduló'!D141</f>
        <v>0</v>
      </c>
      <c r="I138" s="28" t="b">
        <f>'6 forduló'!D141</f>
        <v>0</v>
      </c>
      <c r="J138" s="28" t="b">
        <f>'7 forduló'!D141</f>
        <v>0</v>
      </c>
      <c r="K138" s="28" t="b">
        <f>'8 forduló'!D141</f>
        <v>0</v>
      </c>
      <c r="L138" s="28" t="b">
        <f>'9 forduló'!D141</f>
        <v>0</v>
      </c>
      <c r="M138" s="21">
        <f>SUM(D138:L138)</f>
        <v>0</v>
      </c>
      <c r="N138" s="315"/>
      <c r="P138" s="302"/>
      <c r="Q138" s="73" t="str">
        <f>C153</f>
        <v>14-6</v>
      </c>
      <c r="R138" s="73" t="b">
        <f aca="true" t="shared" si="167" ref="R138:AA138">D153</f>
        <v>0</v>
      </c>
      <c r="S138" s="73" t="b">
        <f t="shared" si="167"/>
        <v>0</v>
      </c>
      <c r="T138" s="73" t="b">
        <f t="shared" si="167"/>
        <v>0</v>
      </c>
      <c r="U138" s="73" t="b">
        <f t="shared" si="167"/>
        <v>0</v>
      </c>
      <c r="V138" s="73" t="b">
        <f t="shared" si="167"/>
        <v>0</v>
      </c>
      <c r="W138" s="73" t="b">
        <f t="shared" si="167"/>
        <v>0</v>
      </c>
      <c r="X138" s="73" t="b">
        <f t="shared" si="167"/>
        <v>0</v>
      </c>
      <c r="Y138" s="73" t="b">
        <f t="shared" si="167"/>
        <v>0</v>
      </c>
      <c r="Z138" s="73" t="b">
        <f t="shared" si="167"/>
        <v>0</v>
      </c>
      <c r="AA138" s="109">
        <f t="shared" si="167"/>
        <v>0</v>
      </c>
      <c r="AB138" s="299"/>
      <c r="AC138" s="114">
        <f t="shared" si="149"/>
        <v>1.7400000000000007E-08</v>
      </c>
      <c r="AD138" s="83" t="str">
        <f t="shared" si="104"/>
        <v>14-6</v>
      </c>
      <c r="AE138" s="225" t="str">
        <f t="shared" si="150"/>
        <v>14cs</v>
      </c>
      <c r="AF138"/>
      <c r="AG138" s="99">
        <f t="shared" si="151"/>
        <v>14</v>
      </c>
      <c r="AH138" s="102" t="s">
        <v>125</v>
      </c>
      <c r="AI138" s="231" t="str">
        <f>#VALUE!</f>
        <v>14-6</v>
      </c>
      <c r="AJ138" s="231">
        <f>#VALUE!</f>
        <v>1.7400000000000007E-08</v>
      </c>
      <c r="AK138" s="231" t="str">
        <f>#VALUE!</f>
        <v>14cs</v>
      </c>
      <c r="AL138" t="str">
        <f t="shared" si="102"/>
        <v>0</v>
      </c>
    </row>
    <row r="139" spans="1:38" ht="14.25" thickBot="1" thickTop="1">
      <c r="A139" s="304"/>
      <c r="B139" s="2" t="s">
        <v>4</v>
      </c>
      <c r="C139" s="250" t="s">
        <v>71</v>
      </c>
      <c r="D139" s="26" t="b">
        <f>'1 forduló'!D142</f>
        <v>0</v>
      </c>
      <c r="E139" s="27" t="b">
        <f>'2 forduló'!D142</f>
        <v>0</v>
      </c>
      <c r="F139" s="28" t="b">
        <f>'3 forduló'!D142</f>
        <v>0</v>
      </c>
      <c r="G139" s="28" t="b">
        <f>'4 forduló'!D142</f>
        <v>0</v>
      </c>
      <c r="H139" s="28" t="b">
        <f>'5 forduló'!D142</f>
        <v>0</v>
      </c>
      <c r="I139" s="28" t="b">
        <f>'6 forduló'!D142</f>
        <v>0</v>
      </c>
      <c r="J139" s="28" t="b">
        <f>'7 forduló'!D142</f>
        <v>0</v>
      </c>
      <c r="K139" s="28" t="b">
        <f>'8 forduló'!D142</f>
        <v>0</v>
      </c>
      <c r="L139" s="28" t="b">
        <f>'9 forduló'!D142</f>
        <v>0</v>
      </c>
      <c r="M139" s="21">
        <f>SUM(D139:L139)</f>
        <v>0</v>
      </c>
      <c r="N139" s="315"/>
      <c r="P139" s="302"/>
      <c r="Q139" s="73" t="str">
        <f>C164</f>
        <v>15-6</v>
      </c>
      <c r="R139" s="73" t="b">
        <f aca="true" t="shared" si="168" ref="R139:AA139">D164</f>
        <v>0</v>
      </c>
      <c r="S139" s="73" t="b">
        <f t="shared" si="168"/>
        <v>0</v>
      </c>
      <c r="T139" s="73" t="b">
        <f t="shared" si="168"/>
        <v>0</v>
      </c>
      <c r="U139" s="73" t="b">
        <f t="shared" si="168"/>
        <v>0</v>
      </c>
      <c r="V139" s="73" t="b">
        <f t="shared" si="168"/>
        <v>0</v>
      </c>
      <c r="W139" s="73" t="b">
        <f t="shared" si="168"/>
        <v>0</v>
      </c>
      <c r="X139" s="73" t="b">
        <f t="shared" si="168"/>
        <v>0</v>
      </c>
      <c r="Y139" s="73" t="b">
        <f t="shared" si="168"/>
        <v>0</v>
      </c>
      <c r="Z139" s="73" t="b">
        <f t="shared" si="168"/>
        <v>0</v>
      </c>
      <c r="AA139" s="109">
        <f t="shared" si="168"/>
        <v>0</v>
      </c>
      <c r="AB139" s="299"/>
      <c r="AC139" s="114">
        <f t="shared" si="149"/>
        <v>1.720000000000001E-08</v>
      </c>
      <c r="AD139" s="83" t="str">
        <f t="shared" si="104"/>
        <v>15-6</v>
      </c>
      <c r="AE139" s="225" t="str">
        <f t="shared" si="150"/>
        <v>15cs</v>
      </c>
      <c r="AF139"/>
      <c r="AG139" s="99">
        <f t="shared" si="151"/>
        <v>15</v>
      </c>
      <c r="AH139" s="102" t="s">
        <v>126</v>
      </c>
      <c r="AI139" s="231" t="str">
        <f>#VALUE!</f>
        <v>15-6</v>
      </c>
      <c r="AJ139" s="231">
        <f>#VALUE!</f>
        <v>1.720000000000001E-08</v>
      </c>
      <c r="AK139" s="231" t="str">
        <f>#VALUE!</f>
        <v>15cs</v>
      </c>
      <c r="AL139" t="str">
        <f t="shared" si="102"/>
        <v>0</v>
      </c>
    </row>
    <row r="140" spans="1:38" ht="14.25" thickBot="1" thickTop="1">
      <c r="A140" s="304"/>
      <c r="B140" s="2" t="s">
        <v>5</v>
      </c>
      <c r="C140" s="250" t="s">
        <v>72</v>
      </c>
      <c r="D140" s="26" t="b">
        <f>'1 forduló'!D143</f>
        <v>0</v>
      </c>
      <c r="E140" s="27" t="b">
        <f>'2 forduló'!D143</f>
        <v>0</v>
      </c>
      <c r="F140" s="28" t="b">
        <f>'3 forduló'!D143</f>
        <v>0</v>
      </c>
      <c r="G140" s="28" t="b">
        <f>'4 forduló'!D143</f>
        <v>0</v>
      </c>
      <c r="H140" s="28" t="b">
        <f>'5 forduló'!D143</f>
        <v>0</v>
      </c>
      <c r="I140" s="28" t="b">
        <f>'6 forduló'!D143</f>
        <v>0</v>
      </c>
      <c r="J140" s="28" t="b">
        <f>'7 forduló'!D143</f>
        <v>0</v>
      </c>
      <c r="K140" s="28" t="b">
        <f>'8 forduló'!D143</f>
        <v>0</v>
      </c>
      <c r="L140" s="28" t="b">
        <f>'9 forduló'!D143</f>
        <v>0</v>
      </c>
      <c r="M140" s="21">
        <f>SUM(D140:L140)</f>
        <v>0</v>
      </c>
      <c r="N140" s="315"/>
      <c r="P140" s="302"/>
      <c r="Q140" s="73" t="str">
        <f>C175</f>
        <v>16-6</v>
      </c>
      <c r="R140" s="73" t="b">
        <f aca="true" t="shared" si="169" ref="R140:AA140">D175</f>
        <v>0</v>
      </c>
      <c r="S140" s="73" t="b">
        <f t="shared" si="169"/>
        <v>0</v>
      </c>
      <c r="T140" s="73" t="b">
        <f t="shared" si="169"/>
        <v>0</v>
      </c>
      <c r="U140" s="73" t="b">
        <f t="shared" si="169"/>
        <v>0</v>
      </c>
      <c r="V140" s="73" t="b">
        <f t="shared" si="169"/>
        <v>0</v>
      </c>
      <c r="W140" s="73" t="b">
        <f t="shared" si="169"/>
        <v>0</v>
      </c>
      <c r="X140" s="73" t="b">
        <f t="shared" si="169"/>
        <v>0</v>
      </c>
      <c r="Y140" s="73" t="b">
        <f t="shared" si="169"/>
        <v>0</v>
      </c>
      <c r="Z140" s="73" t="b">
        <f t="shared" si="169"/>
        <v>0</v>
      </c>
      <c r="AA140" s="109">
        <f t="shared" si="169"/>
        <v>0</v>
      </c>
      <c r="AB140" s="299"/>
      <c r="AC140" s="114">
        <f t="shared" si="149"/>
        <v>1.700000000000001E-08</v>
      </c>
      <c r="AD140" s="83" t="str">
        <f t="shared" si="104"/>
        <v>16-6</v>
      </c>
      <c r="AE140" s="225" t="str">
        <f t="shared" si="150"/>
        <v>16cs</v>
      </c>
      <c r="AF140"/>
      <c r="AG140" s="99">
        <f t="shared" si="151"/>
        <v>16</v>
      </c>
      <c r="AH140" s="102" t="s">
        <v>127</v>
      </c>
      <c r="AI140" s="231" t="str">
        <f>#VALUE!</f>
        <v>16-6</v>
      </c>
      <c r="AJ140" s="231">
        <f>#VALUE!</f>
        <v>1.700000000000001E-08</v>
      </c>
      <c r="AK140" s="231" t="str">
        <f>#VALUE!</f>
        <v>16cs</v>
      </c>
      <c r="AL140" t="str">
        <f t="shared" si="102"/>
        <v>0</v>
      </c>
    </row>
    <row r="141" spans="1:38" ht="14.25" thickBot="1" thickTop="1">
      <c r="A141" s="304"/>
      <c r="B141" s="2" t="s">
        <v>6</v>
      </c>
      <c r="C141" s="250" t="s">
        <v>73</v>
      </c>
      <c r="D141" s="26" t="b">
        <f>'1 forduló'!D144</f>
        <v>0</v>
      </c>
      <c r="E141" s="27" t="b">
        <f>'2 forduló'!D144</f>
        <v>0</v>
      </c>
      <c r="F141" s="28" t="b">
        <f>'3 forduló'!D144</f>
        <v>0</v>
      </c>
      <c r="G141" s="28" t="b">
        <f>'4 forduló'!D144</f>
        <v>0</v>
      </c>
      <c r="H141" s="28" t="b">
        <f>'5 forduló'!D144</f>
        <v>0</v>
      </c>
      <c r="I141" s="28" t="b">
        <f>'6 forduló'!D144</f>
        <v>0</v>
      </c>
      <c r="J141" s="28" t="b">
        <f>'7 forduló'!D144</f>
        <v>0</v>
      </c>
      <c r="K141" s="28" t="b">
        <f>'8 forduló'!D144</f>
        <v>0</v>
      </c>
      <c r="L141" s="28" t="b">
        <f>'9 forduló'!D144</f>
        <v>0</v>
      </c>
      <c r="M141" s="21">
        <f>SUM(D141:L141)</f>
        <v>0</v>
      </c>
      <c r="N141" s="315"/>
      <c r="P141" s="302"/>
      <c r="Q141" s="73" t="str">
        <f>C186</f>
        <v>17-6</v>
      </c>
      <c r="R141" s="73" t="b">
        <f aca="true" t="shared" si="170" ref="R141:AA141">D186</f>
        <v>0</v>
      </c>
      <c r="S141" s="73" t="b">
        <f t="shared" si="170"/>
        <v>0</v>
      </c>
      <c r="T141" s="73" t="b">
        <f t="shared" si="170"/>
        <v>0</v>
      </c>
      <c r="U141" s="73" t="b">
        <f t="shared" si="170"/>
        <v>0</v>
      </c>
      <c r="V141" s="73" t="b">
        <f t="shared" si="170"/>
        <v>0</v>
      </c>
      <c r="W141" s="73" t="b">
        <f t="shared" si="170"/>
        <v>0</v>
      </c>
      <c r="X141" s="73" t="b">
        <f t="shared" si="170"/>
        <v>0</v>
      </c>
      <c r="Y141" s="73" t="b">
        <f t="shared" si="170"/>
        <v>0</v>
      </c>
      <c r="Z141" s="73" t="b">
        <f t="shared" si="170"/>
        <v>0</v>
      </c>
      <c r="AA141" s="109">
        <f t="shared" si="170"/>
        <v>0</v>
      </c>
      <c r="AB141" s="299"/>
      <c r="AC141" s="114">
        <f t="shared" si="149"/>
        <v>1.680000000000001E-08</v>
      </c>
      <c r="AD141" s="83" t="str">
        <f t="shared" si="104"/>
        <v>17-6</v>
      </c>
      <c r="AE141" s="225" t="str">
        <f t="shared" si="150"/>
        <v>17cs</v>
      </c>
      <c r="AF141"/>
      <c r="AG141" s="99">
        <f t="shared" si="151"/>
        <v>17</v>
      </c>
      <c r="AH141" s="102" t="s">
        <v>128</v>
      </c>
      <c r="AI141" s="231" t="str">
        <f>#VALUE!</f>
        <v>17-6</v>
      </c>
      <c r="AJ141" s="231">
        <f>#VALUE!</f>
        <v>1.680000000000001E-08</v>
      </c>
      <c r="AK141" s="231" t="str">
        <f>#VALUE!</f>
        <v>17cs</v>
      </c>
      <c r="AL141" t="str">
        <f t="shared" si="102"/>
        <v>0</v>
      </c>
    </row>
    <row r="142" spans="1:38" ht="14.25" thickBot="1" thickTop="1">
      <c r="A142" s="305"/>
      <c r="B142" s="3" t="s">
        <v>7</v>
      </c>
      <c r="C142" s="251" t="s">
        <v>74</v>
      </c>
      <c r="D142" s="26" t="b">
        <f>'1 forduló'!D145</f>
        <v>0</v>
      </c>
      <c r="E142" s="27" t="b">
        <f>'2 forduló'!D145</f>
        <v>0</v>
      </c>
      <c r="F142" s="28" t="b">
        <f>'3 forduló'!D145</f>
        <v>0</v>
      </c>
      <c r="G142" s="28" t="b">
        <f>'4 forduló'!D145</f>
        <v>0</v>
      </c>
      <c r="H142" s="28" t="b">
        <f>'5 forduló'!D145</f>
        <v>0</v>
      </c>
      <c r="I142" s="28" t="b">
        <f>'6 forduló'!D145</f>
        <v>0</v>
      </c>
      <c r="J142" s="28" t="b">
        <f>'7 forduló'!D145</f>
        <v>0</v>
      </c>
      <c r="K142" s="28" t="b">
        <f>'8 forduló'!D145</f>
        <v>0</v>
      </c>
      <c r="L142" s="28" t="b">
        <f>'9 forduló'!D145</f>
        <v>0</v>
      </c>
      <c r="M142" s="22">
        <f>SUM(D142:L142)</f>
        <v>0</v>
      </c>
      <c r="N142" s="316"/>
      <c r="P142" s="302"/>
      <c r="Q142" s="73" t="str">
        <f>C197</f>
        <v>18-6</v>
      </c>
      <c r="R142" s="73" t="b">
        <f aca="true" t="shared" si="171" ref="R142:AA142">D197</f>
        <v>0</v>
      </c>
      <c r="S142" s="73" t="b">
        <f t="shared" si="171"/>
        <v>0</v>
      </c>
      <c r="T142" s="73" t="b">
        <f t="shared" si="171"/>
        <v>0</v>
      </c>
      <c r="U142" s="73" t="b">
        <f t="shared" si="171"/>
        <v>0</v>
      </c>
      <c r="V142" s="73" t="b">
        <f t="shared" si="171"/>
        <v>0</v>
      </c>
      <c r="W142" s="73" t="b">
        <f t="shared" si="171"/>
        <v>0</v>
      </c>
      <c r="X142" s="73" t="b">
        <f t="shared" si="171"/>
        <v>0</v>
      </c>
      <c r="Y142" s="73" t="b">
        <f t="shared" si="171"/>
        <v>0</v>
      </c>
      <c r="Z142" s="73" t="b">
        <f t="shared" si="171"/>
        <v>0</v>
      </c>
      <c r="AA142" s="109">
        <f t="shared" si="171"/>
        <v>0</v>
      </c>
      <c r="AB142" s="299"/>
      <c r="AC142" s="114">
        <f t="shared" si="149"/>
        <v>1.660000000000001E-08</v>
      </c>
      <c r="AD142" s="83" t="str">
        <f t="shared" si="104"/>
        <v>18-6</v>
      </c>
      <c r="AE142" s="225" t="str">
        <f t="shared" si="150"/>
        <v>18cs</v>
      </c>
      <c r="AF142"/>
      <c r="AG142" s="99">
        <f t="shared" si="151"/>
        <v>18</v>
      </c>
      <c r="AH142" s="102" t="s">
        <v>129</v>
      </c>
      <c r="AI142" s="231" t="str">
        <f>#VALUE!</f>
        <v>18-6</v>
      </c>
      <c r="AJ142" s="231">
        <f>#VALUE!</f>
        <v>1.660000000000001E-08</v>
      </c>
      <c r="AK142" s="231" t="str">
        <f>#VALUE!</f>
        <v>18cs</v>
      </c>
      <c r="AL142" t="str">
        <f t="shared" si="102"/>
        <v>0</v>
      </c>
    </row>
    <row r="143" spans="4:38" ht="14.25" thickBot="1" thickTop="1">
      <c r="D143" s="24">
        <f>SUM(D137:D142)</f>
        <v>0</v>
      </c>
      <c r="E143" s="24">
        <f aca="true" t="shared" si="172" ref="E143:L143">SUM(E137:E142)</f>
        <v>0</v>
      </c>
      <c r="F143" s="24">
        <f t="shared" si="172"/>
        <v>0</v>
      </c>
      <c r="G143" s="24">
        <f t="shared" si="172"/>
        <v>0</v>
      </c>
      <c r="H143" s="24">
        <f t="shared" si="172"/>
        <v>0</v>
      </c>
      <c r="I143" s="24">
        <f t="shared" si="172"/>
        <v>0</v>
      </c>
      <c r="J143" s="24">
        <f t="shared" si="172"/>
        <v>0</v>
      </c>
      <c r="K143" s="24">
        <f t="shared" si="172"/>
        <v>0</v>
      </c>
      <c r="L143" s="24">
        <f t="shared" si="172"/>
        <v>0</v>
      </c>
      <c r="P143" s="302"/>
      <c r="Q143" s="73" t="str">
        <f>C208</f>
        <v>19-6</v>
      </c>
      <c r="R143" s="73" t="b">
        <f aca="true" t="shared" si="173" ref="R143:AA143">D208</f>
        <v>0</v>
      </c>
      <c r="S143" s="73" t="b">
        <f t="shared" si="173"/>
        <v>0</v>
      </c>
      <c r="T143" s="73" t="b">
        <f t="shared" si="173"/>
        <v>0</v>
      </c>
      <c r="U143" s="73" t="b">
        <f t="shared" si="173"/>
        <v>0</v>
      </c>
      <c r="V143" s="73" t="b">
        <f t="shared" si="173"/>
        <v>0</v>
      </c>
      <c r="W143" s="73" t="b">
        <f t="shared" si="173"/>
        <v>0</v>
      </c>
      <c r="X143" s="73" t="b">
        <f t="shared" si="173"/>
        <v>0</v>
      </c>
      <c r="Y143" s="73" t="b">
        <f t="shared" si="173"/>
        <v>0</v>
      </c>
      <c r="Z143" s="73" t="b">
        <f t="shared" si="173"/>
        <v>0</v>
      </c>
      <c r="AA143" s="109">
        <f t="shared" si="173"/>
        <v>0</v>
      </c>
      <c r="AB143" s="299"/>
      <c r="AC143" s="114">
        <f t="shared" si="149"/>
        <v>1.640000000000001E-08</v>
      </c>
      <c r="AD143" s="83" t="str">
        <f t="shared" si="104"/>
        <v>19-6</v>
      </c>
      <c r="AE143" s="225" t="str">
        <f t="shared" si="150"/>
        <v>19cs</v>
      </c>
      <c r="AF143"/>
      <c r="AG143" s="99">
        <f t="shared" si="151"/>
        <v>19</v>
      </c>
      <c r="AH143" s="102" t="s">
        <v>130</v>
      </c>
      <c r="AI143" s="231" t="str">
        <f>#VALUE!</f>
        <v>19-6</v>
      </c>
      <c r="AJ143" s="231">
        <f>#VALUE!</f>
        <v>1.640000000000001E-08</v>
      </c>
      <c r="AK143" s="231" t="str">
        <f>#VALUE!</f>
        <v>19cs</v>
      </c>
      <c r="AL143" t="str">
        <f t="shared" si="102"/>
        <v>0</v>
      </c>
    </row>
    <row r="144" spans="4:38" ht="14.25" thickBot="1" thickTop="1">
      <c r="D144" s="46"/>
      <c r="E144" s="46"/>
      <c r="F144" s="46"/>
      <c r="G144" s="46"/>
      <c r="H144" s="46"/>
      <c r="I144" s="46"/>
      <c r="J144" s="46"/>
      <c r="K144" s="46"/>
      <c r="L144" s="46"/>
      <c r="P144" s="302"/>
      <c r="Q144" s="73" t="str">
        <f>C219</f>
        <v>120-6</v>
      </c>
      <c r="R144" s="73" t="b">
        <f aca="true" t="shared" si="174" ref="R144:AA144">D219</f>
        <v>0</v>
      </c>
      <c r="S144" s="73" t="b">
        <f t="shared" si="174"/>
        <v>0</v>
      </c>
      <c r="T144" s="73" t="b">
        <f t="shared" si="174"/>
        <v>0</v>
      </c>
      <c r="U144" s="73" t="b">
        <f t="shared" si="174"/>
        <v>0</v>
      </c>
      <c r="V144" s="73" t="b">
        <f t="shared" si="174"/>
        <v>0</v>
      </c>
      <c r="W144" s="73" t="b">
        <f t="shared" si="174"/>
        <v>0</v>
      </c>
      <c r="X144" s="73" t="b">
        <f t="shared" si="174"/>
        <v>0</v>
      </c>
      <c r="Y144" s="73" t="b">
        <f t="shared" si="174"/>
        <v>0</v>
      </c>
      <c r="Z144" s="73" t="b">
        <f t="shared" si="174"/>
        <v>0</v>
      </c>
      <c r="AA144" s="109">
        <f t="shared" si="174"/>
        <v>0</v>
      </c>
      <c r="AB144" s="300"/>
      <c r="AC144" s="114">
        <f t="shared" si="149"/>
        <v>1.6200000000000013E-08</v>
      </c>
      <c r="AD144" s="98" t="str">
        <f t="shared" si="104"/>
        <v>120-6</v>
      </c>
      <c r="AE144" s="225" t="str">
        <f t="shared" si="150"/>
        <v>20cs</v>
      </c>
      <c r="AF144"/>
      <c r="AG144" s="99">
        <f t="shared" si="151"/>
        <v>20</v>
      </c>
      <c r="AH144" s="102" t="s">
        <v>131</v>
      </c>
      <c r="AI144" s="231" t="str">
        <f>#VALUE!</f>
        <v>120-6</v>
      </c>
      <c r="AJ144" s="231">
        <f>#VALUE!</f>
        <v>1.6200000000000013E-08</v>
      </c>
      <c r="AK144" s="231" t="str">
        <f>#VALUE!</f>
        <v>20cs</v>
      </c>
      <c r="AL144" t="str">
        <f t="shared" si="102"/>
        <v>0</v>
      </c>
    </row>
    <row r="145" ht="13.5" thickBot="1"/>
    <row r="146" spans="1:14" ht="16.5" thickBot="1">
      <c r="A146" s="306" t="s">
        <v>0</v>
      </c>
      <c r="B146" s="307"/>
      <c r="C146" s="245" t="s">
        <v>141</v>
      </c>
      <c r="D146" s="311" t="s">
        <v>12</v>
      </c>
      <c r="E146" s="312"/>
      <c r="F146" s="313"/>
      <c r="G146" s="313"/>
      <c r="H146" s="313"/>
      <c r="I146" s="313"/>
      <c r="J146" s="313"/>
      <c r="K146" s="313"/>
      <c r="L146" s="313"/>
      <c r="M146" s="20" t="s">
        <v>16</v>
      </c>
      <c r="N146" s="314">
        <f>SUM(D154:L154)</f>
        <v>0</v>
      </c>
    </row>
    <row r="147" spans="1:14" ht="13.5" thickBot="1">
      <c r="A147" s="303">
        <v>14</v>
      </c>
      <c r="B147" s="1"/>
      <c r="C147" s="249" t="s">
        <v>1</v>
      </c>
      <c r="D147" s="29" t="s">
        <v>13</v>
      </c>
      <c r="E147" s="30" t="s">
        <v>14</v>
      </c>
      <c r="F147" s="30" t="s">
        <v>15</v>
      </c>
      <c r="G147" s="30" t="s">
        <v>17</v>
      </c>
      <c r="H147" s="30" t="s">
        <v>18</v>
      </c>
      <c r="I147" s="30" t="s">
        <v>21</v>
      </c>
      <c r="J147" s="30" t="s">
        <v>22</v>
      </c>
      <c r="K147" s="30" t="s">
        <v>41</v>
      </c>
      <c r="L147" s="30" t="s">
        <v>42</v>
      </c>
      <c r="M147" s="39"/>
      <c r="N147" s="315"/>
    </row>
    <row r="148" spans="1:14" ht="12.75">
      <c r="A148" s="304"/>
      <c r="B148" s="2" t="s">
        <v>2</v>
      </c>
      <c r="C148" s="250" t="s">
        <v>75</v>
      </c>
      <c r="D148" s="26" t="b">
        <f>'1 forduló'!D151</f>
        <v>0</v>
      </c>
      <c r="E148" s="27" t="b">
        <f>'2 forduló'!D151</f>
        <v>0</v>
      </c>
      <c r="F148" s="28" t="b">
        <f>'3 forduló'!D151</f>
        <v>0</v>
      </c>
      <c r="G148" s="28" t="b">
        <f>'4 forduló'!D151</f>
        <v>0</v>
      </c>
      <c r="H148" s="28" t="b">
        <f>'5 forduló'!D151</f>
        <v>0</v>
      </c>
      <c r="I148" s="28" t="b">
        <f>'6 forduló'!D151</f>
        <v>0</v>
      </c>
      <c r="J148" s="28" t="b">
        <f>'7 forduló'!D151</f>
        <v>0</v>
      </c>
      <c r="K148" s="28" t="b">
        <f>'8 forduló'!D151</f>
        <v>0</v>
      </c>
      <c r="L148" s="28" t="b">
        <f>'9 forduló'!D151</f>
        <v>0</v>
      </c>
      <c r="M148" s="40">
        <f>SUM(D148:L148)</f>
        <v>0</v>
      </c>
      <c r="N148" s="315"/>
    </row>
    <row r="149" spans="1:14" ht="12.75">
      <c r="A149" s="304"/>
      <c r="B149" s="2" t="s">
        <v>3</v>
      </c>
      <c r="C149" s="250" t="s">
        <v>76</v>
      </c>
      <c r="D149" s="26" t="b">
        <f>'1 forduló'!D152</f>
        <v>0</v>
      </c>
      <c r="E149" s="27" t="b">
        <f>'2 forduló'!D152</f>
        <v>0</v>
      </c>
      <c r="F149" s="28" t="b">
        <f>'3 forduló'!D152</f>
        <v>0</v>
      </c>
      <c r="G149" s="28" t="b">
        <f>'4 forduló'!D152</f>
        <v>0</v>
      </c>
      <c r="H149" s="28" t="b">
        <f>'5 forduló'!D152</f>
        <v>0</v>
      </c>
      <c r="I149" s="28" t="b">
        <f>'6 forduló'!D152</f>
        <v>0</v>
      </c>
      <c r="J149" s="28" t="b">
        <f>'7 forduló'!D152</f>
        <v>0</v>
      </c>
      <c r="K149" s="28" t="b">
        <f>'8 forduló'!D152</f>
        <v>0</v>
      </c>
      <c r="L149" s="28" t="b">
        <f>'9 forduló'!D152</f>
        <v>0</v>
      </c>
      <c r="M149" s="21">
        <f>SUM(D149:L149)</f>
        <v>0</v>
      </c>
      <c r="N149" s="315"/>
    </row>
    <row r="150" spans="1:14" ht="12.75">
      <c r="A150" s="304"/>
      <c r="B150" s="2" t="s">
        <v>4</v>
      </c>
      <c r="C150" s="250" t="s">
        <v>77</v>
      </c>
      <c r="D150" s="26" t="b">
        <f>'1 forduló'!D153</f>
        <v>0</v>
      </c>
      <c r="E150" s="27" t="b">
        <f>'2 forduló'!D153</f>
        <v>0</v>
      </c>
      <c r="F150" s="28" t="b">
        <f>'3 forduló'!D153</f>
        <v>0</v>
      </c>
      <c r="G150" s="28" t="b">
        <f>'4 forduló'!D153</f>
        <v>0</v>
      </c>
      <c r="H150" s="28" t="b">
        <f>'5 forduló'!D153</f>
        <v>0</v>
      </c>
      <c r="I150" s="28" t="b">
        <f>'6 forduló'!D153</f>
        <v>0</v>
      </c>
      <c r="J150" s="28" t="b">
        <f>'7 forduló'!D153</f>
        <v>0</v>
      </c>
      <c r="K150" s="28" t="b">
        <f>'8 forduló'!D153</f>
        <v>0</v>
      </c>
      <c r="L150" s="28" t="b">
        <f>'9 forduló'!D153</f>
        <v>0</v>
      </c>
      <c r="M150" s="21">
        <f>SUM(D150:L150)</f>
        <v>0</v>
      </c>
      <c r="N150" s="315"/>
    </row>
    <row r="151" spans="1:14" ht="12.75">
      <c r="A151" s="304"/>
      <c r="B151" s="2" t="s">
        <v>5</v>
      </c>
      <c r="C151" s="250" t="s">
        <v>78</v>
      </c>
      <c r="D151" s="26" t="b">
        <f>'1 forduló'!D154</f>
        <v>0</v>
      </c>
      <c r="E151" s="27" t="b">
        <f>'2 forduló'!D154</f>
        <v>0</v>
      </c>
      <c r="F151" s="28" t="b">
        <f>'3 forduló'!D154</f>
        <v>0</v>
      </c>
      <c r="G151" s="28" t="b">
        <f>'4 forduló'!D154</f>
        <v>0</v>
      </c>
      <c r="H151" s="28" t="b">
        <f>'5 forduló'!D154</f>
        <v>0</v>
      </c>
      <c r="I151" s="28" t="b">
        <f>'6 forduló'!D154</f>
        <v>0</v>
      </c>
      <c r="J151" s="28" t="b">
        <f>'7 forduló'!D154</f>
        <v>0</v>
      </c>
      <c r="K151" s="28" t="b">
        <f>'8 forduló'!D154</f>
        <v>0</v>
      </c>
      <c r="L151" s="28" t="b">
        <f>'9 forduló'!D154</f>
        <v>0</v>
      </c>
      <c r="M151" s="21">
        <f>SUM(D151:L151)</f>
        <v>0</v>
      </c>
      <c r="N151" s="315"/>
    </row>
    <row r="152" spans="1:14" ht="12.75">
      <c r="A152" s="304"/>
      <c r="B152" s="2" t="s">
        <v>6</v>
      </c>
      <c r="C152" s="250" t="s">
        <v>79</v>
      </c>
      <c r="D152" s="26" t="b">
        <f>'1 forduló'!D155</f>
        <v>0</v>
      </c>
      <c r="E152" s="27" t="b">
        <f>'2 forduló'!D155</f>
        <v>0</v>
      </c>
      <c r="F152" s="28" t="b">
        <f>'3 forduló'!D155</f>
        <v>0</v>
      </c>
      <c r="G152" s="28" t="b">
        <f>'4 forduló'!D155</f>
        <v>0</v>
      </c>
      <c r="H152" s="28" t="b">
        <f>'5 forduló'!D155</f>
        <v>0</v>
      </c>
      <c r="I152" s="28" t="b">
        <f>'6 forduló'!D155</f>
        <v>0</v>
      </c>
      <c r="J152" s="28" t="b">
        <f>'7 forduló'!D155</f>
        <v>0</v>
      </c>
      <c r="K152" s="28" t="b">
        <f>'8 forduló'!D155</f>
        <v>0</v>
      </c>
      <c r="L152" s="28" t="b">
        <f>'9 forduló'!D155</f>
        <v>0</v>
      </c>
      <c r="M152" s="21">
        <f>SUM(D152:L152)</f>
        <v>0</v>
      </c>
      <c r="N152" s="315"/>
    </row>
    <row r="153" spans="1:14" ht="13.5" thickBot="1">
      <c r="A153" s="305"/>
      <c r="B153" s="3" t="s">
        <v>7</v>
      </c>
      <c r="C153" s="251" t="s">
        <v>80</v>
      </c>
      <c r="D153" s="26" t="b">
        <f>'1 forduló'!D156</f>
        <v>0</v>
      </c>
      <c r="E153" s="27" t="b">
        <f>'2 forduló'!D156</f>
        <v>0</v>
      </c>
      <c r="F153" s="28" t="b">
        <f>'3 forduló'!D156</f>
        <v>0</v>
      </c>
      <c r="G153" s="28" t="b">
        <f>'4 forduló'!D156</f>
        <v>0</v>
      </c>
      <c r="H153" s="28" t="b">
        <f>'5 forduló'!D156</f>
        <v>0</v>
      </c>
      <c r="I153" s="28" t="b">
        <f>'6 forduló'!D156</f>
        <v>0</v>
      </c>
      <c r="J153" s="28" t="b">
        <f>'7 forduló'!D156</f>
        <v>0</v>
      </c>
      <c r="K153" s="28" t="b">
        <f>'8 forduló'!D156</f>
        <v>0</v>
      </c>
      <c r="L153" s="28" t="b">
        <f>'9 forduló'!D156</f>
        <v>0</v>
      </c>
      <c r="M153" s="22">
        <f>SUM(D153:L153)</f>
        <v>0</v>
      </c>
      <c r="N153" s="316"/>
    </row>
    <row r="154" spans="4:12" ht="13.5" thickBot="1">
      <c r="D154" s="24">
        <f>SUM(D148:D153)</f>
        <v>0</v>
      </c>
      <c r="E154" s="24">
        <f aca="true" t="shared" si="175" ref="E154:L154">SUM(E148:E153)</f>
        <v>0</v>
      </c>
      <c r="F154" s="24">
        <f t="shared" si="175"/>
        <v>0</v>
      </c>
      <c r="G154" s="24">
        <f t="shared" si="175"/>
        <v>0</v>
      </c>
      <c r="H154" s="24">
        <f t="shared" si="175"/>
        <v>0</v>
      </c>
      <c r="I154" s="24">
        <f t="shared" si="175"/>
        <v>0</v>
      </c>
      <c r="J154" s="24">
        <f t="shared" si="175"/>
        <v>0</v>
      </c>
      <c r="K154" s="24">
        <f t="shared" si="175"/>
        <v>0</v>
      </c>
      <c r="L154" s="24">
        <f t="shared" si="175"/>
        <v>0</v>
      </c>
    </row>
    <row r="156" ht="13.5" thickBot="1"/>
    <row r="157" spans="1:14" ht="16.5" thickBot="1">
      <c r="A157" s="306" t="s">
        <v>0</v>
      </c>
      <c r="B157" s="307"/>
      <c r="C157" s="245" t="s">
        <v>140</v>
      </c>
      <c r="D157" s="311" t="s">
        <v>12</v>
      </c>
      <c r="E157" s="312"/>
      <c r="F157" s="313"/>
      <c r="G157" s="313"/>
      <c r="H157" s="313"/>
      <c r="I157" s="313"/>
      <c r="J157" s="313"/>
      <c r="K157" s="313"/>
      <c r="L157" s="313"/>
      <c r="M157" s="20" t="s">
        <v>16</v>
      </c>
      <c r="N157" s="314">
        <f>SUM(D165:L165)</f>
        <v>0</v>
      </c>
    </row>
    <row r="158" spans="1:14" ht="13.5" thickBot="1">
      <c r="A158" s="303">
        <v>15</v>
      </c>
      <c r="B158" s="1"/>
      <c r="C158" s="249" t="s">
        <v>1</v>
      </c>
      <c r="D158" s="29" t="s">
        <v>13</v>
      </c>
      <c r="E158" s="30" t="s">
        <v>14</v>
      </c>
      <c r="F158" s="30" t="s">
        <v>15</v>
      </c>
      <c r="G158" s="30" t="s">
        <v>17</v>
      </c>
      <c r="H158" s="30" t="s">
        <v>18</v>
      </c>
      <c r="I158" s="30" t="s">
        <v>21</v>
      </c>
      <c r="J158" s="30" t="s">
        <v>22</v>
      </c>
      <c r="K158" s="30" t="s">
        <v>41</v>
      </c>
      <c r="L158" s="30" t="s">
        <v>42</v>
      </c>
      <c r="M158" s="39"/>
      <c r="N158" s="315"/>
    </row>
    <row r="159" spans="1:14" ht="12.75">
      <c r="A159" s="304"/>
      <c r="B159" s="2" t="s">
        <v>2</v>
      </c>
      <c r="C159" s="250" t="s">
        <v>81</v>
      </c>
      <c r="D159" s="26" t="b">
        <f>'1 forduló'!D162</f>
        <v>0</v>
      </c>
      <c r="E159" s="27" t="b">
        <f>'2 forduló'!D162</f>
        <v>0</v>
      </c>
      <c r="F159" s="28" t="b">
        <f>'3 forduló'!D162</f>
        <v>0</v>
      </c>
      <c r="G159" s="28" t="b">
        <f>'4 forduló'!D162</f>
        <v>0</v>
      </c>
      <c r="H159" s="28" t="b">
        <f>'5 forduló'!D162</f>
        <v>0</v>
      </c>
      <c r="I159" s="28" t="b">
        <f>'6 forduló'!D162</f>
        <v>0</v>
      </c>
      <c r="J159" s="28" t="b">
        <f>'7 forduló'!D162</f>
        <v>0</v>
      </c>
      <c r="K159" s="28" t="b">
        <f>'8 forduló'!D162</f>
        <v>0</v>
      </c>
      <c r="L159" s="28" t="b">
        <f>'9 forduló'!D162</f>
        <v>0</v>
      </c>
      <c r="M159" s="40">
        <f>SUM(D159:L159)</f>
        <v>0</v>
      </c>
      <c r="N159" s="315"/>
    </row>
    <row r="160" spans="1:14" ht="12.75">
      <c r="A160" s="304"/>
      <c r="B160" s="2" t="s">
        <v>3</v>
      </c>
      <c r="C160" s="250" t="s">
        <v>82</v>
      </c>
      <c r="D160" s="26" t="b">
        <f>'1 forduló'!D163</f>
        <v>0</v>
      </c>
      <c r="E160" s="27" t="b">
        <f>'2 forduló'!D163</f>
        <v>0</v>
      </c>
      <c r="F160" s="28" t="b">
        <f>'3 forduló'!D163</f>
        <v>0</v>
      </c>
      <c r="G160" s="28" t="b">
        <f>'4 forduló'!D163</f>
        <v>0</v>
      </c>
      <c r="H160" s="28" t="b">
        <f>'5 forduló'!D163</f>
        <v>0</v>
      </c>
      <c r="I160" s="28" t="b">
        <f>'6 forduló'!D163</f>
        <v>0</v>
      </c>
      <c r="J160" s="28" t="b">
        <f>'7 forduló'!D163</f>
        <v>0</v>
      </c>
      <c r="K160" s="28" t="b">
        <f>'8 forduló'!D163</f>
        <v>0</v>
      </c>
      <c r="L160" s="28" t="b">
        <f>'9 forduló'!D163</f>
        <v>0</v>
      </c>
      <c r="M160" s="21">
        <f>SUM(D160:L160)</f>
        <v>0</v>
      </c>
      <c r="N160" s="315"/>
    </row>
    <row r="161" spans="1:14" ht="12.75">
      <c r="A161" s="304"/>
      <c r="B161" s="2" t="s">
        <v>4</v>
      </c>
      <c r="C161" s="250" t="s">
        <v>83</v>
      </c>
      <c r="D161" s="26" t="b">
        <f>'1 forduló'!D164</f>
        <v>0</v>
      </c>
      <c r="E161" s="27" t="b">
        <f>'2 forduló'!D164</f>
        <v>0</v>
      </c>
      <c r="F161" s="28" t="b">
        <f>'3 forduló'!D164</f>
        <v>0</v>
      </c>
      <c r="G161" s="28" t="b">
        <f>'4 forduló'!D164</f>
        <v>0</v>
      </c>
      <c r="H161" s="28" t="b">
        <f>'5 forduló'!D164</f>
        <v>0</v>
      </c>
      <c r="I161" s="28" t="b">
        <f>'6 forduló'!D164</f>
        <v>0</v>
      </c>
      <c r="J161" s="28" t="b">
        <f>'7 forduló'!D164</f>
        <v>0</v>
      </c>
      <c r="K161" s="28" t="b">
        <f>'8 forduló'!D164</f>
        <v>0</v>
      </c>
      <c r="L161" s="28" t="b">
        <f>'9 forduló'!D164</f>
        <v>0</v>
      </c>
      <c r="M161" s="21">
        <f>SUM(D161:L161)</f>
        <v>0</v>
      </c>
      <c r="N161" s="315"/>
    </row>
    <row r="162" spans="1:14" ht="12.75">
      <c r="A162" s="304"/>
      <c r="B162" s="2" t="s">
        <v>5</v>
      </c>
      <c r="C162" s="250" t="s">
        <v>84</v>
      </c>
      <c r="D162" s="26" t="b">
        <f>'1 forduló'!D165</f>
        <v>0</v>
      </c>
      <c r="E162" s="27" t="b">
        <f>'2 forduló'!D165</f>
        <v>0</v>
      </c>
      <c r="F162" s="28" t="b">
        <f>'3 forduló'!D165</f>
        <v>0</v>
      </c>
      <c r="G162" s="28" t="b">
        <f>'4 forduló'!D165</f>
        <v>0</v>
      </c>
      <c r="H162" s="28" t="b">
        <f>'5 forduló'!D165</f>
        <v>0</v>
      </c>
      <c r="I162" s="28" t="b">
        <f>'6 forduló'!D165</f>
        <v>0</v>
      </c>
      <c r="J162" s="28" t="b">
        <f>'7 forduló'!D165</f>
        <v>0</v>
      </c>
      <c r="K162" s="28" t="b">
        <f>'8 forduló'!D165</f>
        <v>0</v>
      </c>
      <c r="L162" s="28" t="b">
        <f>'9 forduló'!D165</f>
        <v>0</v>
      </c>
      <c r="M162" s="21">
        <f>SUM(D162:L162)</f>
        <v>0</v>
      </c>
      <c r="N162" s="315"/>
    </row>
    <row r="163" spans="1:14" ht="12.75">
      <c r="A163" s="304"/>
      <c r="B163" s="2" t="s">
        <v>6</v>
      </c>
      <c r="C163" s="250" t="s">
        <v>85</v>
      </c>
      <c r="D163" s="26" t="b">
        <f>'1 forduló'!D166</f>
        <v>0</v>
      </c>
      <c r="E163" s="27" t="b">
        <f>'2 forduló'!D166</f>
        <v>0</v>
      </c>
      <c r="F163" s="28" t="b">
        <f>'3 forduló'!D166</f>
        <v>0</v>
      </c>
      <c r="G163" s="28" t="b">
        <f>'4 forduló'!D166</f>
        <v>0</v>
      </c>
      <c r="H163" s="28" t="b">
        <f>'5 forduló'!D166</f>
        <v>0</v>
      </c>
      <c r="I163" s="28" t="b">
        <f>'6 forduló'!D166</f>
        <v>0</v>
      </c>
      <c r="J163" s="28" t="b">
        <f>'7 forduló'!D166</f>
        <v>0</v>
      </c>
      <c r="K163" s="28" t="b">
        <f>'8 forduló'!D166</f>
        <v>0</v>
      </c>
      <c r="L163" s="28" t="b">
        <f>'9 forduló'!D166</f>
        <v>0</v>
      </c>
      <c r="M163" s="21">
        <f>SUM(D163:L163)</f>
        <v>0</v>
      </c>
      <c r="N163" s="315"/>
    </row>
    <row r="164" spans="1:14" ht="13.5" thickBot="1">
      <c r="A164" s="305"/>
      <c r="B164" s="3" t="s">
        <v>7</v>
      </c>
      <c r="C164" s="251" t="s">
        <v>86</v>
      </c>
      <c r="D164" s="26" t="b">
        <f>'1 forduló'!D167</f>
        <v>0</v>
      </c>
      <c r="E164" s="27" t="b">
        <f>'2 forduló'!D167</f>
        <v>0</v>
      </c>
      <c r="F164" s="28" t="b">
        <f>'3 forduló'!D167</f>
        <v>0</v>
      </c>
      <c r="G164" s="28" t="b">
        <f>'4 forduló'!D167</f>
        <v>0</v>
      </c>
      <c r="H164" s="28" t="b">
        <f>'5 forduló'!D167</f>
        <v>0</v>
      </c>
      <c r="I164" s="28" t="b">
        <f>'6 forduló'!D167</f>
        <v>0</v>
      </c>
      <c r="J164" s="28" t="b">
        <f>'7 forduló'!D167</f>
        <v>0</v>
      </c>
      <c r="K164" s="28" t="b">
        <f>'8 forduló'!D167</f>
        <v>0</v>
      </c>
      <c r="L164" s="28" t="b">
        <f>'9 forduló'!D167</f>
        <v>0</v>
      </c>
      <c r="M164" s="22">
        <f>SUM(D164:L164)</f>
        <v>0</v>
      </c>
      <c r="N164" s="316"/>
    </row>
    <row r="165" spans="4:12" ht="13.5" thickBot="1">
      <c r="D165" s="24">
        <f>SUM(D159:D164)</f>
        <v>0</v>
      </c>
      <c r="E165" s="24">
        <f aca="true" t="shared" si="176" ref="E165:L165">SUM(E159:E164)</f>
        <v>0</v>
      </c>
      <c r="F165" s="24">
        <f t="shared" si="176"/>
        <v>0</v>
      </c>
      <c r="G165" s="24">
        <f t="shared" si="176"/>
        <v>0</v>
      </c>
      <c r="H165" s="24">
        <f t="shared" si="176"/>
        <v>0</v>
      </c>
      <c r="I165" s="24">
        <f t="shared" si="176"/>
        <v>0</v>
      </c>
      <c r="J165" s="24">
        <f t="shared" si="176"/>
        <v>0</v>
      </c>
      <c r="K165" s="24">
        <f t="shared" si="176"/>
        <v>0</v>
      </c>
      <c r="L165" s="24">
        <f t="shared" si="176"/>
        <v>0</v>
      </c>
    </row>
    <row r="167" ht="13.5" thickBot="1"/>
    <row r="168" spans="1:14" ht="16.5" thickBot="1">
      <c r="A168" s="306" t="s">
        <v>0</v>
      </c>
      <c r="B168" s="307"/>
      <c r="C168" s="245" t="s">
        <v>139</v>
      </c>
      <c r="D168" s="311" t="s">
        <v>12</v>
      </c>
      <c r="E168" s="312"/>
      <c r="F168" s="313"/>
      <c r="G168" s="313"/>
      <c r="H168" s="313"/>
      <c r="I168" s="313"/>
      <c r="J168" s="313"/>
      <c r="K168" s="313"/>
      <c r="L168" s="313"/>
      <c r="M168" s="20" t="s">
        <v>16</v>
      </c>
      <c r="N168" s="314">
        <f>SUM(D176:L176)</f>
        <v>0</v>
      </c>
    </row>
    <row r="169" spans="1:14" ht="13.5" thickBot="1">
      <c r="A169" s="303">
        <v>16</v>
      </c>
      <c r="B169" s="1"/>
      <c r="C169" s="249" t="s">
        <v>1</v>
      </c>
      <c r="D169" s="29" t="s">
        <v>13</v>
      </c>
      <c r="E169" s="30" t="s">
        <v>14</v>
      </c>
      <c r="F169" s="30" t="s">
        <v>15</v>
      </c>
      <c r="G169" s="30" t="s">
        <v>17</v>
      </c>
      <c r="H169" s="30" t="s">
        <v>18</v>
      </c>
      <c r="I169" s="30" t="s">
        <v>21</v>
      </c>
      <c r="J169" s="30" t="s">
        <v>22</v>
      </c>
      <c r="K169" s="30" t="s">
        <v>41</v>
      </c>
      <c r="L169" s="30" t="s">
        <v>42</v>
      </c>
      <c r="M169" s="39"/>
      <c r="N169" s="315"/>
    </row>
    <row r="170" spans="1:14" ht="12.75">
      <c r="A170" s="304"/>
      <c r="B170" s="2" t="s">
        <v>2</v>
      </c>
      <c r="C170" s="250" t="s">
        <v>87</v>
      </c>
      <c r="D170" s="26" t="b">
        <f>'1 forduló'!D173</f>
        <v>0</v>
      </c>
      <c r="E170" s="27" t="b">
        <f>'2 forduló'!D173</f>
        <v>0</v>
      </c>
      <c r="F170" s="28" t="b">
        <f>'3 forduló'!D173</f>
        <v>0</v>
      </c>
      <c r="G170" s="28" t="b">
        <f>'4 forduló'!D173</f>
        <v>0</v>
      </c>
      <c r="H170" s="28" t="b">
        <f>'5 forduló'!D173</f>
        <v>0</v>
      </c>
      <c r="I170" s="28" t="b">
        <f>'6 forduló'!D173</f>
        <v>0</v>
      </c>
      <c r="J170" s="28" t="b">
        <f>'7 forduló'!D173</f>
        <v>0</v>
      </c>
      <c r="K170" s="28" t="b">
        <f>'8 forduló'!D173</f>
        <v>0</v>
      </c>
      <c r="L170" s="28" t="b">
        <f>'9 forduló'!D173</f>
        <v>0</v>
      </c>
      <c r="M170" s="40">
        <f>SUM(D170:L170)</f>
        <v>0</v>
      </c>
      <c r="N170" s="315"/>
    </row>
    <row r="171" spans="1:14" ht="12.75">
      <c r="A171" s="304"/>
      <c r="B171" s="2" t="s">
        <v>3</v>
      </c>
      <c r="C171" s="250" t="s">
        <v>88</v>
      </c>
      <c r="D171" s="26" t="b">
        <f>'1 forduló'!D174</f>
        <v>0</v>
      </c>
      <c r="E171" s="27" t="b">
        <f>'2 forduló'!D174</f>
        <v>0</v>
      </c>
      <c r="F171" s="28" t="b">
        <f>'3 forduló'!D174</f>
        <v>0</v>
      </c>
      <c r="G171" s="28" t="b">
        <f>'4 forduló'!D174</f>
        <v>0</v>
      </c>
      <c r="H171" s="28" t="b">
        <f>'5 forduló'!D174</f>
        <v>0</v>
      </c>
      <c r="I171" s="28" t="b">
        <f>'6 forduló'!D174</f>
        <v>0</v>
      </c>
      <c r="J171" s="28" t="b">
        <f>'7 forduló'!D174</f>
        <v>0</v>
      </c>
      <c r="K171" s="28" t="b">
        <f>'8 forduló'!D174</f>
        <v>0</v>
      </c>
      <c r="L171" s="28" t="b">
        <f>'9 forduló'!D174</f>
        <v>0</v>
      </c>
      <c r="M171" s="21">
        <f>SUM(D171:L171)</f>
        <v>0</v>
      </c>
      <c r="N171" s="315"/>
    </row>
    <row r="172" spans="1:14" ht="12.75">
      <c r="A172" s="304"/>
      <c r="B172" s="2" t="s">
        <v>4</v>
      </c>
      <c r="C172" s="250" t="s">
        <v>89</v>
      </c>
      <c r="D172" s="26" t="b">
        <f>'1 forduló'!D175</f>
        <v>0</v>
      </c>
      <c r="E172" s="27" t="b">
        <f>'2 forduló'!D175</f>
        <v>0</v>
      </c>
      <c r="F172" s="28" t="b">
        <f>'3 forduló'!D175</f>
        <v>0</v>
      </c>
      <c r="G172" s="28" t="b">
        <f>'4 forduló'!D175</f>
        <v>0</v>
      </c>
      <c r="H172" s="28" t="b">
        <f>'5 forduló'!D175</f>
        <v>0</v>
      </c>
      <c r="I172" s="28" t="b">
        <f>'6 forduló'!D175</f>
        <v>0</v>
      </c>
      <c r="J172" s="28" t="b">
        <f>'7 forduló'!D175</f>
        <v>0</v>
      </c>
      <c r="K172" s="28" t="b">
        <f>'8 forduló'!D175</f>
        <v>0</v>
      </c>
      <c r="L172" s="28" t="b">
        <f>'9 forduló'!D175</f>
        <v>0</v>
      </c>
      <c r="M172" s="21">
        <f>SUM(D172:L172)</f>
        <v>0</v>
      </c>
      <c r="N172" s="315"/>
    </row>
    <row r="173" spans="1:14" ht="12.75">
      <c r="A173" s="304"/>
      <c r="B173" s="2" t="s">
        <v>5</v>
      </c>
      <c r="C173" s="250" t="s">
        <v>90</v>
      </c>
      <c r="D173" s="26" t="b">
        <f>'1 forduló'!D176</f>
        <v>0</v>
      </c>
      <c r="E173" s="27" t="b">
        <f>'2 forduló'!D176</f>
        <v>0</v>
      </c>
      <c r="F173" s="28" t="b">
        <f>'3 forduló'!D176</f>
        <v>0</v>
      </c>
      <c r="G173" s="28" t="b">
        <f>'4 forduló'!D176</f>
        <v>0</v>
      </c>
      <c r="H173" s="28" t="b">
        <f>'5 forduló'!D176</f>
        <v>0</v>
      </c>
      <c r="I173" s="28" t="b">
        <f>'6 forduló'!D176</f>
        <v>0</v>
      </c>
      <c r="J173" s="28" t="b">
        <f>'7 forduló'!D176</f>
        <v>0</v>
      </c>
      <c r="K173" s="28" t="b">
        <f>'8 forduló'!D176</f>
        <v>0</v>
      </c>
      <c r="L173" s="28" t="b">
        <f>'9 forduló'!D176</f>
        <v>0</v>
      </c>
      <c r="M173" s="21">
        <f>SUM(D173:L173)</f>
        <v>0</v>
      </c>
      <c r="N173" s="315"/>
    </row>
    <row r="174" spans="1:14" ht="12.75">
      <c r="A174" s="304"/>
      <c r="B174" s="2" t="s">
        <v>6</v>
      </c>
      <c r="C174" s="250" t="s">
        <v>91</v>
      </c>
      <c r="D174" s="26" t="b">
        <f>'1 forduló'!D177</f>
        <v>0</v>
      </c>
      <c r="E174" s="27" t="b">
        <f>'2 forduló'!D177</f>
        <v>0</v>
      </c>
      <c r="F174" s="28" t="b">
        <f>'3 forduló'!D177</f>
        <v>0</v>
      </c>
      <c r="G174" s="28" t="b">
        <f>'4 forduló'!D177</f>
        <v>0</v>
      </c>
      <c r="H174" s="28" t="b">
        <f>'5 forduló'!D177</f>
        <v>0</v>
      </c>
      <c r="I174" s="28" t="b">
        <f>'6 forduló'!D177</f>
        <v>0</v>
      </c>
      <c r="J174" s="28" t="b">
        <f>'7 forduló'!D177</f>
        <v>0</v>
      </c>
      <c r="K174" s="28" t="b">
        <f>'8 forduló'!D177</f>
        <v>0</v>
      </c>
      <c r="L174" s="28" t="b">
        <f>'9 forduló'!D177</f>
        <v>0</v>
      </c>
      <c r="M174" s="21">
        <f>SUM(D174:L174)</f>
        <v>0</v>
      </c>
      <c r="N174" s="315"/>
    </row>
    <row r="175" spans="1:14" ht="13.5" thickBot="1">
      <c r="A175" s="305"/>
      <c r="B175" s="3" t="s">
        <v>7</v>
      </c>
      <c r="C175" s="251" t="s">
        <v>92</v>
      </c>
      <c r="D175" s="26" t="b">
        <f>'1 forduló'!D178</f>
        <v>0</v>
      </c>
      <c r="E175" s="27" t="b">
        <f>'2 forduló'!D178</f>
        <v>0</v>
      </c>
      <c r="F175" s="28" t="b">
        <f>'3 forduló'!D178</f>
        <v>0</v>
      </c>
      <c r="G175" s="28" t="b">
        <f>'4 forduló'!D178</f>
        <v>0</v>
      </c>
      <c r="H175" s="28" t="b">
        <f>'5 forduló'!D178</f>
        <v>0</v>
      </c>
      <c r="I175" s="28" t="b">
        <f>'6 forduló'!D178</f>
        <v>0</v>
      </c>
      <c r="J175" s="28" t="b">
        <f>'7 forduló'!D178</f>
        <v>0</v>
      </c>
      <c r="K175" s="28" t="b">
        <f>'8 forduló'!D178</f>
        <v>0</v>
      </c>
      <c r="L175" s="28" t="b">
        <f>'9 forduló'!D178</f>
        <v>0</v>
      </c>
      <c r="M175" s="22">
        <f>SUM(D175:L175)</f>
        <v>0</v>
      </c>
      <c r="N175" s="316"/>
    </row>
    <row r="176" spans="4:12" ht="13.5" thickBot="1">
      <c r="D176" s="24">
        <f>SUM(D170:D175)</f>
        <v>0</v>
      </c>
      <c r="E176" s="24">
        <f aca="true" t="shared" si="177" ref="E176:L176">SUM(E170:E175)</f>
        <v>0</v>
      </c>
      <c r="F176" s="24">
        <f t="shared" si="177"/>
        <v>0</v>
      </c>
      <c r="G176" s="24">
        <f t="shared" si="177"/>
        <v>0</v>
      </c>
      <c r="H176" s="24">
        <f t="shared" si="177"/>
        <v>0</v>
      </c>
      <c r="I176" s="24">
        <f t="shared" si="177"/>
        <v>0</v>
      </c>
      <c r="J176" s="24">
        <f t="shared" si="177"/>
        <v>0</v>
      </c>
      <c r="K176" s="24">
        <f t="shared" si="177"/>
        <v>0</v>
      </c>
      <c r="L176" s="24">
        <f t="shared" si="177"/>
        <v>0</v>
      </c>
    </row>
    <row r="178" ht="13.5" thickBot="1"/>
    <row r="179" spans="1:14" ht="16.5" thickBot="1">
      <c r="A179" s="306" t="s">
        <v>0</v>
      </c>
      <c r="B179" s="307"/>
      <c r="C179" s="245" t="s">
        <v>138</v>
      </c>
      <c r="D179" s="311" t="s">
        <v>12</v>
      </c>
      <c r="E179" s="312"/>
      <c r="F179" s="313"/>
      <c r="G179" s="313"/>
      <c r="H179" s="313"/>
      <c r="I179" s="313"/>
      <c r="J179" s="313"/>
      <c r="K179" s="313"/>
      <c r="L179" s="313"/>
      <c r="M179" s="20" t="s">
        <v>16</v>
      </c>
      <c r="N179" s="314">
        <f>SUM(D187:L187)</f>
        <v>0</v>
      </c>
    </row>
    <row r="180" spans="1:14" ht="13.5" thickBot="1">
      <c r="A180" s="303">
        <v>17</v>
      </c>
      <c r="B180" s="1"/>
      <c r="C180" s="249" t="s">
        <v>1</v>
      </c>
      <c r="D180" s="29" t="s">
        <v>13</v>
      </c>
      <c r="E180" s="30" t="s">
        <v>14</v>
      </c>
      <c r="F180" s="30" t="s">
        <v>15</v>
      </c>
      <c r="G180" s="30" t="s">
        <v>17</v>
      </c>
      <c r="H180" s="30" t="s">
        <v>18</v>
      </c>
      <c r="I180" s="30" t="s">
        <v>21</v>
      </c>
      <c r="J180" s="30" t="s">
        <v>22</v>
      </c>
      <c r="K180" s="30" t="s">
        <v>41</v>
      </c>
      <c r="L180" s="30" t="s">
        <v>42</v>
      </c>
      <c r="M180" s="39"/>
      <c r="N180" s="315"/>
    </row>
    <row r="181" spans="1:14" ht="12.75">
      <c r="A181" s="304"/>
      <c r="B181" s="2" t="s">
        <v>2</v>
      </c>
      <c r="C181" s="250" t="s">
        <v>93</v>
      </c>
      <c r="D181" s="26" t="b">
        <f>'1 forduló'!D184</f>
        <v>0</v>
      </c>
      <c r="E181" s="27" t="b">
        <f>'2 forduló'!D184</f>
        <v>0</v>
      </c>
      <c r="F181" s="28" t="b">
        <f>'3 forduló'!D184</f>
        <v>0</v>
      </c>
      <c r="G181" s="28" t="b">
        <f>'4 forduló'!D184</f>
        <v>0</v>
      </c>
      <c r="H181" s="28" t="b">
        <f>'5 forduló'!D184</f>
        <v>0</v>
      </c>
      <c r="I181" s="28" t="b">
        <f>'6 forduló'!D184</f>
        <v>0</v>
      </c>
      <c r="J181" s="28" t="b">
        <f>'7 forduló'!D184</f>
        <v>0</v>
      </c>
      <c r="K181" s="28" t="b">
        <f>'8 forduló'!D184</f>
        <v>0</v>
      </c>
      <c r="L181" s="28" t="b">
        <f>'9 forduló'!D184</f>
        <v>0</v>
      </c>
      <c r="M181" s="40">
        <f>SUM(D181:L181)</f>
        <v>0</v>
      </c>
      <c r="N181" s="315"/>
    </row>
    <row r="182" spans="1:14" ht="12.75">
      <c r="A182" s="304"/>
      <c r="B182" s="2" t="s">
        <v>3</v>
      </c>
      <c r="C182" s="250" t="s">
        <v>94</v>
      </c>
      <c r="D182" s="26" t="b">
        <f>'1 forduló'!D185</f>
        <v>0</v>
      </c>
      <c r="E182" s="27" t="b">
        <f>'2 forduló'!D185</f>
        <v>0</v>
      </c>
      <c r="F182" s="28" t="b">
        <f>'3 forduló'!D185</f>
        <v>0</v>
      </c>
      <c r="G182" s="28" t="b">
        <f>'4 forduló'!D185</f>
        <v>0</v>
      </c>
      <c r="H182" s="28" t="b">
        <f>'5 forduló'!D185</f>
        <v>0</v>
      </c>
      <c r="I182" s="28" t="b">
        <f>'6 forduló'!D185</f>
        <v>0</v>
      </c>
      <c r="J182" s="28" t="b">
        <f>'7 forduló'!D185</f>
        <v>0</v>
      </c>
      <c r="K182" s="28" t="b">
        <f>'8 forduló'!D185</f>
        <v>0</v>
      </c>
      <c r="L182" s="28" t="b">
        <f>'9 forduló'!D185</f>
        <v>0</v>
      </c>
      <c r="M182" s="21">
        <f>SUM(D182:L182)</f>
        <v>0</v>
      </c>
      <c r="N182" s="315"/>
    </row>
    <row r="183" spans="1:14" ht="12.75">
      <c r="A183" s="304"/>
      <c r="B183" s="2" t="s">
        <v>4</v>
      </c>
      <c r="C183" s="250" t="s">
        <v>95</v>
      </c>
      <c r="D183" s="26" t="b">
        <f>'1 forduló'!D186</f>
        <v>0</v>
      </c>
      <c r="E183" s="27" t="b">
        <f>'2 forduló'!D186</f>
        <v>0</v>
      </c>
      <c r="F183" s="28" t="b">
        <f>'3 forduló'!D186</f>
        <v>0</v>
      </c>
      <c r="G183" s="28" t="b">
        <f>'4 forduló'!D186</f>
        <v>0</v>
      </c>
      <c r="H183" s="28" t="b">
        <f>'5 forduló'!D186</f>
        <v>0</v>
      </c>
      <c r="I183" s="28" t="b">
        <f>'6 forduló'!D186</f>
        <v>0</v>
      </c>
      <c r="J183" s="28" t="b">
        <f>'7 forduló'!D186</f>
        <v>0</v>
      </c>
      <c r="K183" s="28" t="b">
        <f>'8 forduló'!D186</f>
        <v>0</v>
      </c>
      <c r="L183" s="28" t="b">
        <f>'9 forduló'!D186</f>
        <v>0</v>
      </c>
      <c r="M183" s="21">
        <f>SUM(D183:L183)</f>
        <v>0</v>
      </c>
      <c r="N183" s="315"/>
    </row>
    <row r="184" spans="1:14" ht="12.75">
      <c r="A184" s="304"/>
      <c r="B184" s="2" t="s">
        <v>5</v>
      </c>
      <c r="C184" s="250" t="s">
        <v>96</v>
      </c>
      <c r="D184" s="26" t="b">
        <f>'1 forduló'!D187</f>
        <v>0</v>
      </c>
      <c r="E184" s="27" t="b">
        <f>'2 forduló'!D187</f>
        <v>0</v>
      </c>
      <c r="F184" s="28" t="b">
        <f>'3 forduló'!D187</f>
        <v>0</v>
      </c>
      <c r="G184" s="28" t="b">
        <f>'4 forduló'!D187</f>
        <v>0</v>
      </c>
      <c r="H184" s="28" t="b">
        <f>'5 forduló'!D187</f>
        <v>0</v>
      </c>
      <c r="I184" s="28" t="b">
        <f>'6 forduló'!D187</f>
        <v>0</v>
      </c>
      <c r="J184" s="28" t="b">
        <f>'7 forduló'!D187</f>
        <v>0</v>
      </c>
      <c r="K184" s="28" t="b">
        <f>'8 forduló'!D187</f>
        <v>0</v>
      </c>
      <c r="L184" s="28" t="b">
        <f>'9 forduló'!D187</f>
        <v>0</v>
      </c>
      <c r="M184" s="21">
        <f>SUM(D184:L184)</f>
        <v>0</v>
      </c>
      <c r="N184" s="315"/>
    </row>
    <row r="185" spans="1:14" ht="12.75">
      <c r="A185" s="304"/>
      <c r="B185" s="2" t="s">
        <v>6</v>
      </c>
      <c r="C185" s="250" t="s">
        <v>97</v>
      </c>
      <c r="D185" s="26" t="b">
        <f>'1 forduló'!D188</f>
        <v>0</v>
      </c>
      <c r="E185" s="27" t="b">
        <f>'2 forduló'!D188</f>
        <v>0</v>
      </c>
      <c r="F185" s="28" t="b">
        <f>'3 forduló'!D188</f>
        <v>0</v>
      </c>
      <c r="G185" s="28" t="b">
        <f>'4 forduló'!D188</f>
        <v>0</v>
      </c>
      <c r="H185" s="28" t="b">
        <f>'5 forduló'!D188</f>
        <v>0</v>
      </c>
      <c r="I185" s="28" t="b">
        <f>'6 forduló'!D188</f>
        <v>0</v>
      </c>
      <c r="J185" s="28" t="b">
        <f>'7 forduló'!D188</f>
        <v>0</v>
      </c>
      <c r="K185" s="28" t="b">
        <f>'8 forduló'!D188</f>
        <v>0</v>
      </c>
      <c r="L185" s="28" t="b">
        <f>'9 forduló'!D188</f>
        <v>0</v>
      </c>
      <c r="M185" s="21">
        <f>SUM(D185:L185)</f>
        <v>0</v>
      </c>
      <c r="N185" s="315"/>
    </row>
    <row r="186" spans="1:14" ht="13.5" thickBot="1">
      <c r="A186" s="305"/>
      <c r="B186" s="3" t="s">
        <v>7</v>
      </c>
      <c r="C186" s="251" t="s">
        <v>98</v>
      </c>
      <c r="D186" s="26" t="b">
        <f>'1 forduló'!D189</f>
        <v>0</v>
      </c>
      <c r="E186" s="27" t="b">
        <f>'2 forduló'!D189</f>
        <v>0</v>
      </c>
      <c r="F186" s="28" t="b">
        <f>'3 forduló'!D189</f>
        <v>0</v>
      </c>
      <c r="G186" s="28" t="b">
        <f>'4 forduló'!D189</f>
        <v>0</v>
      </c>
      <c r="H186" s="28" t="b">
        <f>'5 forduló'!D189</f>
        <v>0</v>
      </c>
      <c r="I186" s="28" t="b">
        <f>'6 forduló'!D189</f>
        <v>0</v>
      </c>
      <c r="J186" s="28" t="b">
        <f>'7 forduló'!D189</f>
        <v>0</v>
      </c>
      <c r="K186" s="28" t="b">
        <f>'8 forduló'!D189</f>
        <v>0</v>
      </c>
      <c r="L186" s="28" t="b">
        <f>'9 forduló'!D189</f>
        <v>0</v>
      </c>
      <c r="M186" s="22">
        <f>SUM(D186:L186)</f>
        <v>0</v>
      </c>
      <c r="N186" s="316"/>
    </row>
    <row r="187" spans="4:12" ht="13.5" thickBot="1">
      <c r="D187" s="24">
        <f>SUM(D181:D186)</f>
        <v>0</v>
      </c>
      <c r="E187" s="24">
        <f aca="true" t="shared" si="178" ref="E187:L187">SUM(E181:E186)</f>
        <v>0</v>
      </c>
      <c r="F187" s="24">
        <f t="shared" si="178"/>
        <v>0</v>
      </c>
      <c r="G187" s="24">
        <f t="shared" si="178"/>
        <v>0</v>
      </c>
      <c r="H187" s="24">
        <f t="shared" si="178"/>
        <v>0</v>
      </c>
      <c r="I187" s="24">
        <f t="shared" si="178"/>
        <v>0</v>
      </c>
      <c r="J187" s="24">
        <f t="shared" si="178"/>
        <v>0</v>
      </c>
      <c r="K187" s="24">
        <f t="shared" si="178"/>
        <v>0</v>
      </c>
      <c r="L187" s="24">
        <f t="shared" si="178"/>
        <v>0</v>
      </c>
    </row>
    <row r="189" ht="13.5" thickBot="1"/>
    <row r="190" spans="1:14" ht="16.5" thickBot="1">
      <c r="A190" s="306" t="s">
        <v>0</v>
      </c>
      <c r="B190" s="307"/>
      <c r="C190" s="245" t="s">
        <v>137</v>
      </c>
      <c r="D190" s="311" t="s">
        <v>12</v>
      </c>
      <c r="E190" s="312"/>
      <c r="F190" s="313"/>
      <c r="G190" s="313"/>
      <c r="H190" s="313"/>
      <c r="I190" s="313"/>
      <c r="J190" s="313"/>
      <c r="K190" s="313"/>
      <c r="L190" s="313"/>
      <c r="M190" s="20" t="s">
        <v>16</v>
      </c>
      <c r="N190" s="314">
        <f>SUM(D198:L198)</f>
        <v>0</v>
      </c>
    </row>
    <row r="191" spans="1:14" ht="13.5" thickBot="1">
      <c r="A191" s="303">
        <v>18</v>
      </c>
      <c r="B191" s="1"/>
      <c r="C191" s="249" t="s">
        <v>1</v>
      </c>
      <c r="D191" s="29" t="s">
        <v>13</v>
      </c>
      <c r="E191" s="30" t="s">
        <v>14</v>
      </c>
      <c r="F191" s="30" t="s">
        <v>15</v>
      </c>
      <c r="G191" s="30" t="s">
        <v>17</v>
      </c>
      <c r="H191" s="30" t="s">
        <v>18</v>
      </c>
      <c r="I191" s="30" t="s">
        <v>21</v>
      </c>
      <c r="J191" s="30" t="s">
        <v>22</v>
      </c>
      <c r="K191" s="30" t="s">
        <v>41</v>
      </c>
      <c r="L191" s="30" t="s">
        <v>42</v>
      </c>
      <c r="M191" s="39"/>
      <c r="N191" s="315"/>
    </row>
    <row r="192" spans="1:14" ht="12.75">
      <c r="A192" s="304"/>
      <c r="B192" s="2" t="s">
        <v>2</v>
      </c>
      <c r="C192" s="250" t="s">
        <v>99</v>
      </c>
      <c r="D192" s="26" t="b">
        <f>'1 forduló'!D195</f>
        <v>0</v>
      </c>
      <c r="E192" s="27" t="b">
        <f>'2 forduló'!D195</f>
        <v>0</v>
      </c>
      <c r="F192" s="28" t="b">
        <f>'3 forduló'!D195</f>
        <v>0</v>
      </c>
      <c r="G192" s="28" t="b">
        <f>'4 forduló'!D195</f>
        <v>0</v>
      </c>
      <c r="H192" s="28" t="b">
        <f>'5 forduló'!D195</f>
        <v>0</v>
      </c>
      <c r="I192" s="28" t="b">
        <f>'6 forduló'!D195</f>
        <v>0</v>
      </c>
      <c r="J192" s="28" t="b">
        <f>'7 forduló'!D195</f>
        <v>0</v>
      </c>
      <c r="K192" s="28" t="b">
        <f>'8 forduló'!D195</f>
        <v>0</v>
      </c>
      <c r="L192" s="28" t="b">
        <f>'9 forduló'!D195</f>
        <v>0</v>
      </c>
      <c r="M192" s="40">
        <f>SUM(D192:L192)</f>
        <v>0</v>
      </c>
      <c r="N192" s="315"/>
    </row>
    <row r="193" spans="1:14" ht="12.75">
      <c r="A193" s="304"/>
      <c r="B193" s="2" t="s">
        <v>3</v>
      </c>
      <c r="C193" s="250" t="s">
        <v>100</v>
      </c>
      <c r="D193" s="26" t="b">
        <f>'1 forduló'!D196</f>
        <v>0</v>
      </c>
      <c r="E193" s="27" t="b">
        <f>'2 forduló'!D196</f>
        <v>0</v>
      </c>
      <c r="F193" s="28" t="b">
        <f>'3 forduló'!D196</f>
        <v>0</v>
      </c>
      <c r="G193" s="28" t="b">
        <f>'4 forduló'!D196</f>
        <v>0</v>
      </c>
      <c r="H193" s="28" t="b">
        <f>'5 forduló'!D196</f>
        <v>0</v>
      </c>
      <c r="I193" s="28" t="b">
        <f>'6 forduló'!D196</f>
        <v>0</v>
      </c>
      <c r="J193" s="28" t="b">
        <f>'7 forduló'!D196</f>
        <v>0</v>
      </c>
      <c r="K193" s="28" t="b">
        <f>'8 forduló'!D196</f>
        <v>0</v>
      </c>
      <c r="L193" s="28" t="b">
        <f>'9 forduló'!D196</f>
        <v>0</v>
      </c>
      <c r="M193" s="21">
        <f>SUM(D193:L193)</f>
        <v>0</v>
      </c>
      <c r="N193" s="315"/>
    </row>
    <row r="194" spans="1:14" ht="12.75">
      <c r="A194" s="304"/>
      <c r="B194" s="2" t="s">
        <v>4</v>
      </c>
      <c r="C194" s="250" t="s">
        <v>101</v>
      </c>
      <c r="D194" s="26" t="b">
        <f>'1 forduló'!D197</f>
        <v>0</v>
      </c>
      <c r="E194" s="27" t="b">
        <f>'2 forduló'!D197</f>
        <v>0</v>
      </c>
      <c r="F194" s="28" t="b">
        <f>'3 forduló'!D197</f>
        <v>0</v>
      </c>
      <c r="G194" s="28" t="b">
        <f>'4 forduló'!D197</f>
        <v>0</v>
      </c>
      <c r="H194" s="28" t="b">
        <f>'5 forduló'!D197</f>
        <v>0</v>
      </c>
      <c r="I194" s="28" t="b">
        <f>'6 forduló'!D197</f>
        <v>0</v>
      </c>
      <c r="J194" s="28" t="b">
        <f>'7 forduló'!D197</f>
        <v>0</v>
      </c>
      <c r="K194" s="28" t="b">
        <f>'8 forduló'!D197</f>
        <v>0</v>
      </c>
      <c r="L194" s="28" t="b">
        <f>'9 forduló'!D197</f>
        <v>0</v>
      </c>
      <c r="M194" s="21">
        <f>SUM(D194:L194)</f>
        <v>0</v>
      </c>
      <c r="N194" s="315"/>
    </row>
    <row r="195" spans="1:14" ht="12.75">
      <c r="A195" s="304"/>
      <c r="B195" s="2" t="s">
        <v>5</v>
      </c>
      <c r="C195" s="250" t="s">
        <v>102</v>
      </c>
      <c r="D195" s="26" t="b">
        <f>'1 forduló'!D198</f>
        <v>0</v>
      </c>
      <c r="E195" s="27" t="b">
        <f>'2 forduló'!D198</f>
        <v>0</v>
      </c>
      <c r="F195" s="28" t="b">
        <f>'3 forduló'!D198</f>
        <v>0</v>
      </c>
      <c r="G195" s="28" t="b">
        <f>'4 forduló'!D198</f>
        <v>0</v>
      </c>
      <c r="H195" s="28" t="b">
        <f>'5 forduló'!D198</f>
        <v>0</v>
      </c>
      <c r="I195" s="28" t="b">
        <f>'6 forduló'!D198</f>
        <v>0</v>
      </c>
      <c r="J195" s="28" t="b">
        <f>'7 forduló'!D198</f>
        <v>0</v>
      </c>
      <c r="K195" s="28" t="b">
        <f>'8 forduló'!D198</f>
        <v>0</v>
      </c>
      <c r="L195" s="28" t="b">
        <f>'9 forduló'!D198</f>
        <v>0</v>
      </c>
      <c r="M195" s="21">
        <f>SUM(D195:L195)</f>
        <v>0</v>
      </c>
      <c r="N195" s="315"/>
    </row>
    <row r="196" spans="1:14" ht="12.75">
      <c r="A196" s="304"/>
      <c r="B196" s="2" t="s">
        <v>6</v>
      </c>
      <c r="C196" s="250" t="s">
        <v>103</v>
      </c>
      <c r="D196" s="26" t="b">
        <f>'1 forduló'!D199</f>
        <v>0</v>
      </c>
      <c r="E196" s="27" t="b">
        <f>'2 forduló'!D199</f>
        <v>0</v>
      </c>
      <c r="F196" s="28" t="b">
        <f>'3 forduló'!D199</f>
        <v>0</v>
      </c>
      <c r="G196" s="28" t="b">
        <f>'4 forduló'!D199</f>
        <v>0</v>
      </c>
      <c r="H196" s="28" t="b">
        <f>'5 forduló'!D199</f>
        <v>0</v>
      </c>
      <c r="I196" s="28" t="b">
        <f>'6 forduló'!D199</f>
        <v>0</v>
      </c>
      <c r="J196" s="28" t="b">
        <f>'7 forduló'!D199</f>
        <v>0</v>
      </c>
      <c r="K196" s="28" t="b">
        <f>'8 forduló'!D199</f>
        <v>0</v>
      </c>
      <c r="L196" s="28" t="b">
        <f>'9 forduló'!D199</f>
        <v>0</v>
      </c>
      <c r="M196" s="21">
        <f>SUM(D196:L196)</f>
        <v>0</v>
      </c>
      <c r="N196" s="315"/>
    </row>
    <row r="197" spans="1:14" ht="13.5" thickBot="1">
      <c r="A197" s="305"/>
      <c r="B197" s="3" t="s">
        <v>7</v>
      </c>
      <c r="C197" s="251" t="s">
        <v>104</v>
      </c>
      <c r="D197" s="26" t="b">
        <f>'1 forduló'!D200</f>
        <v>0</v>
      </c>
      <c r="E197" s="27" t="b">
        <f>'2 forduló'!D200</f>
        <v>0</v>
      </c>
      <c r="F197" s="28" t="b">
        <f>'3 forduló'!D200</f>
        <v>0</v>
      </c>
      <c r="G197" s="28" t="b">
        <f>'4 forduló'!D200</f>
        <v>0</v>
      </c>
      <c r="H197" s="28" t="b">
        <f>'5 forduló'!D200</f>
        <v>0</v>
      </c>
      <c r="I197" s="28" t="b">
        <f>'6 forduló'!D200</f>
        <v>0</v>
      </c>
      <c r="J197" s="28" t="b">
        <f>'7 forduló'!D200</f>
        <v>0</v>
      </c>
      <c r="K197" s="28" t="b">
        <f>'8 forduló'!D200</f>
        <v>0</v>
      </c>
      <c r="L197" s="28" t="b">
        <f>'9 forduló'!D200</f>
        <v>0</v>
      </c>
      <c r="M197" s="22">
        <f>SUM(D197:L197)</f>
        <v>0</v>
      </c>
      <c r="N197" s="316"/>
    </row>
    <row r="198" spans="4:12" ht="13.5" thickBot="1">
      <c r="D198" s="24">
        <f>SUM(D192:D197)</f>
        <v>0</v>
      </c>
      <c r="E198" s="24">
        <f aca="true" t="shared" si="179" ref="E198:L198">SUM(E192:E197)</f>
        <v>0</v>
      </c>
      <c r="F198" s="24">
        <f t="shared" si="179"/>
        <v>0</v>
      </c>
      <c r="G198" s="24">
        <f t="shared" si="179"/>
        <v>0</v>
      </c>
      <c r="H198" s="24">
        <f t="shared" si="179"/>
        <v>0</v>
      </c>
      <c r="I198" s="24">
        <f t="shared" si="179"/>
        <v>0</v>
      </c>
      <c r="J198" s="24">
        <f t="shared" si="179"/>
        <v>0</v>
      </c>
      <c r="K198" s="24">
        <f t="shared" si="179"/>
        <v>0</v>
      </c>
      <c r="L198" s="24">
        <f t="shared" si="179"/>
        <v>0</v>
      </c>
    </row>
    <row r="200" ht="13.5" thickBot="1"/>
    <row r="201" spans="1:14" ht="16.5" thickBot="1">
      <c r="A201" s="306" t="s">
        <v>0</v>
      </c>
      <c r="B201" s="307"/>
      <c r="C201" s="245" t="s">
        <v>136</v>
      </c>
      <c r="D201" s="311" t="s">
        <v>12</v>
      </c>
      <c r="E201" s="312"/>
      <c r="F201" s="313"/>
      <c r="G201" s="313"/>
      <c r="H201" s="313"/>
      <c r="I201" s="313"/>
      <c r="J201" s="313"/>
      <c r="K201" s="313"/>
      <c r="L201" s="313"/>
      <c r="M201" s="20" t="s">
        <v>16</v>
      </c>
      <c r="N201" s="314">
        <f>SUM(D209:L209)</f>
        <v>0</v>
      </c>
    </row>
    <row r="202" spans="1:14" ht="13.5" thickBot="1">
      <c r="A202" s="303">
        <v>19</v>
      </c>
      <c r="B202" s="1"/>
      <c r="C202" s="249" t="s">
        <v>1</v>
      </c>
      <c r="D202" s="29" t="s">
        <v>13</v>
      </c>
      <c r="E202" s="30" t="s">
        <v>14</v>
      </c>
      <c r="F202" s="30" t="s">
        <v>15</v>
      </c>
      <c r="G202" s="30" t="s">
        <v>17</v>
      </c>
      <c r="H202" s="30" t="s">
        <v>18</v>
      </c>
      <c r="I202" s="30" t="s">
        <v>21</v>
      </c>
      <c r="J202" s="30" t="s">
        <v>22</v>
      </c>
      <c r="K202" s="30" t="s">
        <v>41</v>
      </c>
      <c r="L202" s="30" t="s">
        <v>42</v>
      </c>
      <c r="M202" s="39"/>
      <c r="N202" s="315"/>
    </row>
    <row r="203" spans="1:14" ht="12.75">
      <c r="A203" s="304"/>
      <c r="B203" s="2" t="s">
        <v>2</v>
      </c>
      <c r="C203" s="250" t="s">
        <v>105</v>
      </c>
      <c r="D203" s="26" t="b">
        <f>'1 forduló'!D206</f>
        <v>0</v>
      </c>
      <c r="E203" s="27" t="b">
        <f>'2 forduló'!D206</f>
        <v>0</v>
      </c>
      <c r="F203" s="28" t="b">
        <f>'3 forduló'!D206</f>
        <v>0</v>
      </c>
      <c r="G203" s="28" t="b">
        <f>'4 forduló'!D206</f>
        <v>0</v>
      </c>
      <c r="H203" s="28" t="b">
        <f>'5 forduló'!D206</f>
        <v>0</v>
      </c>
      <c r="I203" s="28" t="b">
        <f>'6 forduló'!D206</f>
        <v>0</v>
      </c>
      <c r="J203" s="28" t="b">
        <f>'7 forduló'!D206</f>
        <v>0</v>
      </c>
      <c r="K203" s="28" t="b">
        <f>'8 forduló'!D206</f>
        <v>0</v>
      </c>
      <c r="L203" s="28" t="b">
        <f>'9 forduló'!D206</f>
        <v>0</v>
      </c>
      <c r="M203" s="40">
        <f>SUM(D203:L203)</f>
        <v>0</v>
      </c>
      <c r="N203" s="315"/>
    </row>
    <row r="204" spans="1:14" ht="12.75">
      <c r="A204" s="304"/>
      <c r="B204" s="2" t="s">
        <v>3</v>
      </c>
      <c r="C204" s="250" t="s">
        <v>106</v>
      </c>
      <c r="D204" s="26" t="b">
        <f>'1 forduló'!D207</f>
        <v>0</v>
      </c>
      <c r="E204" s="27" t="b">
        <f>'2 forduló'!D207</f>
        <v>0</v>
      </c>
      <c r="F204" s="28" t="b">
        <f>'3 forduló'!D207</f>
        <v>0</v>
      </c>
      <c r="G204" s="28" t="b">
        <f>'4 forduló'!D207</f>
        <v>0</v>
      </c>
      <c r="H204" s="28" t="b">
        <f>'5 forduló'!D207</f>
        <v>0</v>
      </c>
      <c r="I204" s="28" t="b">
        <f>'6 forduló'!D207</f>
        <v>0</v>
      </c>
      <c r="J204" s="28" t="b">
        <f>'7 forduló'!D207</f>
        <v>0</v>
      </c>
      <c r="K204" s="28" t="b">
        <f>'8 forduló'!D207</f>
        <v>0</v>
      </c>
      <c r="L204" s="28" t="b">
        <f>'9 forduló'!D207</f>
        <v>0</v>
      </c>
      <c r="M204" s="21">
        <f>SUM(D204:L204)</f>
        <v>0</v>
      </c>
      <c r="N204" s="315"/>
    </row>
    <row r="205" spans="1:14" ht="12.75">
      <c r="A205" s="304"/>
      <c r="B205" s="2" t="s">
        <v>4</v>
      </c>
      <c r="C205" s="250" t="s">
        <v>107</v>
      </c>
      <c r="D205" s="26" t="b">
        <f>'1 forduló'!D208</f>
        <v>0</v>
      </c>
      <c r="E205" s="27" t="b">
        <f>'2 forduló'!D208</f>
        <v>0</v>
      </c>
      <c r="F205" s="28" t="b">
        <f>'3 forduló'!D208</f>
        <v>0</v>
      </c>
      <c r="G205" s="28" t="b">
        <f>'4 forduló'!D208</f>
        <v>0</v>
      </c>
      <c r="H205" s="28" t="b">
        <f>'5 forduló'!D208</f>
        <v>0</v>
      </c>
      <c r="I205" s="28" t="b">
        <f>'6 forduló'!D208</f>
        <v>0</v>
      </c>
      <c r="J205" s="28" t="b">
        <f>'7 forduló'!D208</f>
        <v>0</v>
      </c>
      <c r="K205" s="28" t="b">
        <f>'8 forduló'!D208</f>
        <v>0</v>
      </c>
      <c r="L205" s="28" t="b">
        <f>'9 forduló'!D208</f>
        <v>0</v>
      </c>
      <c r="M205" s="21">
        <f>SUM(D205:L205)</f>
        <v>0</v>
      </c>
      <c r="N205" s="315"/>
    </row>
    <row r="206" spans="1:14" ht="12.75">
      <c r="A206" s="304"/>
      <c r="B206" s="2" t="s">
        <v>5</v>
      </c>
      <c r="C206" s="250" t="s">
        <v>108</v>
      </c>
      <c r="D206" s="26" t="b">
        <f>'1 forduló'!D209</f>
        <v>0</v>
      </c>
      <c r="E206" s="27" t="b">
        <f>'2 forduló'!D209</f>
        <v>0</v>
      </c>
      <c r="F206" s="28" t="b">
        <f>'3 forduló'!D209</f>
        <v>0</v>
      </c>
      <c r="G206" s="28" t="b">
        <f>'4 forduló'!D209</f>
        <v>0</v>
      </c>
      <c r="H206" s="28" t="b">
        <f>'5 forduló'!D209</f>
        <v>0</v>
      </c>
      <c r="I206" s="28" t="b">
        <f>'6 forduló'!D209</f>
        <v>0</v>
      </c>
      <c r="J206" s="28" t="b">
        <f>'7 forduló'!D209</f>
        <v>0</v>
      </c>
      <c r="K206" s="28" t="b">
        <f>'8 forduló'!D209</f>
        <v>0</v>
      </c>
      <c r="L206" s="28" t="b">
        <f>'9 forduló'!D209</f>
        <v>0</v>
      </c>
      <c r="M206" s="21">
        <f>SUM(D206:L206)</f>
        <v>0</v>
      </c>
      <c r="N206" s="315"/>
    </row>
    <row r="207" spans="1:14" ht="12.75">
      <c r="A207" s="304"/>
      <c r="B207" s="2" t="s">
        <v>6</v>
      </c>
      <c r="C207" s="250" t="s">
        <v>109</v>
      </c>
      <c r="D207" s="26" t="b">
        <f>'1 forduló'!D210</f>
        <v>0</v>
      </c>
      <c r="E207" s="27" t="b">
        <f>'2 forduló'!D210</f>
        <v>0</v>
      </c>
      <c r="F207" s="28" t="b">
        <f>'3 forduló'!D210</f>
        <v>0</v>
      </c>
      <c r="G207" s="28" t="b">
        <f>'4 forduló'!D210</f>
        <v>0</v>
      </c>
      <c r="H207" s="28" t="b">
        <f>'5 forduló'!D210</f>
        <v>0</v>
      </c>
      <c r="I207" s="28" t="b">
        <f>'6 forduló'!D210</f>
        <v>0</v>
      </c>
      <c r="J207" s="28" t="b">
        <f>'7 forduló'!D210</f>
        <v>0</v>
      </c>
      <c r="K207" s="28" t="b">
        <f>'8 forduló'!D210</f>
        <v>0</v>
      </c>
      <c r="L207" s="28" t="b">
        <f>'9 forduló'!D210</f>
        <v>0</v>
      </c>
      <c r="M207" s="21">
        <f>SUM(D207:L207)</f>
        <v>0</v>
      </c>
      <c r="N207" s="315"/>
    </row>
    <row r="208" spans="1:14" ht="13.5" thickBot="1">
      <c r="A208" s="305"/>
      <c r="B208" s="3" t="s">
        <v>7</v>
      </c>
      <c r="C208" s="251" t="s">
        <v>110</v>
      </c>
      <c r="D208" s="26" t="b">
        <f>'1 forduló'!D211</f>
        <v>0</v>
      </c>
      <c r="E208" s="27" t="b">
        <f>'2 forduló'!D211</f>
        <v>0</v>
      </c>
      <c r="F208" s="28" t="b">
        <f>'3 forduló'!D211</f>
        <v>0</v>
      </c>
      <c r="G208" s="28" t="b">
        <f>'4 forduló'!D211</f>
        <v>0</v>
      </c>
      <c r="H208" s="28" t="b">
        <f>'5 forduló'!D211</f>
        <v>0</v>
      </c>
      <c r="I208" s="28" t="b">
        <f>'6 forduló'!D211</f>
        <v>0</v>
      </c>
      <c r="J208" s="28" t="b">
        <f>'7 forduló'!D211</f>
        <v>0</v>
      </c>
      <c r="K208" s="28" t="b">
        <f>'8 forduló'!D211</f>
        <v>0</v>
      </c>
      <c r="L208" s="28" t="b">
        <f>'9 forduló'!D211</f>
        <v>0</v>
      </c>
      <c r="M208" s="22">
        <f>SUM(D208:L208)</f>
        <v>0</v>
      </c>
      <c r="N208" s="316"/>
    </row>
    <row r="209" spans="4:12" ht="13.5" thickBot="1">
      <c r="D209" s="24">
        <f>SUM(D203:D208)</f>
        <v>0</v>
      </c>
      <c r="E209" s="24">
        <f aca="true" t="shared" si="180" ref="E209:L209">SUM(E203:E208)</f>
        <v>0</v>
      </c>
      <c r="F209" s="24">
        <f t="shared" si="180"/>
        <v>0</v>
      </c>
      <c r="G209" s="24">
        <f t="shared" si="180"/>
        <v>0</v>
      </c>
      <c r="H209" s="24">
        <f t="shared" si="180"/>
        <v>0</v>
      </c>
      <c r="I209" s="24">
        <f t="shared" si="180"/>
        <v>0</v>
      </c>
      <c r="J209" s="24">
        <f t="shared" si="180"/>
        <v>0</v>
      </c>
      <c r="K209" s="24">
        <f t="shared" si="180"/>
        <v>0</v>
      </c>
      <c r="L209" s="24">
        <f t="shared" si="180"/>
        <v>0</v>
      </c>
    </row>
    <row r="211" ht="13.5" thickBot="1"/>
    <row r="212" spans="1:14" ht="16.5" thickBot="1">
      <c r="A212" s="306" t="s">
        <v>0</v>
      </c>
      <c r="B212" s="307"/>
      <c r="C212" s="245" t="s">
        <v>135</v>
      </c>
      <c r="D212" s="311" t="s">
        <v>12</v>
      </c>
      <c r="E212" s="312"/>
      <c r="F212" s="313"/>
      <c r="G212" s="313"/>
      <c r="H212" s="313"/>
      <c r="I212" s="313"/>
      <c r="J212" s="313"/>
      <c r="K212" s="313"/>
      <c r="L212" s="313"/>
      <c r="M212" s="20" t="s">
        <v>16</v>
      </c>
      <c r="N212" s="314">
        <f>SUM(D220:L220)</f>
        <v>0</v>
      </c>
    </row>
    <row r="213" spans="1:14" ht="13.5" thickBot="1">
      <c r="A213" s="303">
        <v>20</v>
      </c>
      <c r="B213" s="1"/>
      <c r="C213" s="249" t="s">
        <v>1</v>
      </c>
      <c r="D213" s="29" t="s">
        <v>13</v>
      </c>
      <c r="E213" s="30" t="s">
        <v>14</v>
      </c>
      <c r="F213" s="30" t="s">
        <v>15</v>
      </c>
      <c r="G213" s="30" t="s">
        <v>17</v>
      </c>
      <c r="H213" s="30" t="s">
        <v>18</v>
      </c>
      <c r="I213" s="30" t="s">
        <v>21</v>
      </c>
      <c r="J213" s="30" t="s">
        <v>22</v>
      </c>
      <c r="K213" s="30" t="s">
        <v>41</v>
      </c>
      <c r="L213" s="30" t="s">
        <v>42</v>
      </c>
      <c r="M213" s="39"/>
      <c r="N213" s="315"/>
    </row>
    <row r="214" spans="1:14" ht="12.75">
      <c r="A214" s="304"/>
      <c r="B214" s="2" t="s">
        <v>2</v>
      </c>
      <c r="C214" s="250" t="s">
        <v>111</v>
      </c>
      <c r="D214" s="26" t="b">
        <f>'1 forduló'!D217</f>
        <v>0</v>
      </c>
      <c r="E214" s="27" t="b">
        <f>'2 forduló'!D217</f>
        <v>0</v>
      </c>
      <c r="F214" s="28" t="b">
        <f>'3 forduló'!D217</f>
        <v>0</v>
      </c>
      <c r="G214" s="28" t="b">
        <f>'4 forduló'!D217</f>
        <v>0</v>
      </c>
      <c r="H214" s="28" t="b">
        <f>'5 forduló'!D217</f>
        <v>0</v>
      </c>
      <c r="I214" s="28" t="b">
        <f>'6 forduló'!D217</f>
        <v>0</v>
      </c>
      <c r="J214" s="28" t="b">
        <f>'7 forduló'!D217</f>
        <v>0</v>
      </c>
      <c r="K214" s="28" t="b">
        <f>'8 forduló'!D217</f>
        <v>0</v>
      </c>
      <c r="L214" s="28" t="b">
        <f>'9 forduló'!D217</f>
        <v>0</v>
      </c>
      <c r="M214" s="40">
        <f>SUM(D214:L214)</f>
        <v>0</v>
      </c>
      <c r="N214" s="315"/>
    </row>
    <row r="215" spans="1:14" ht="12.75">
      <c r="A215" s="304"/>
      <c r="B215" s="2" t="s">
        <v>3</v>
      </c>
      <c r="C215" s="250" t="s">
        <v>112</v>
      </c>
      <c r="D215" s="26" t="b">
        <f>'1 forduló'!D218</f>
        <v>0</v>
      </c>
      <c r="E215" s="27" t="b">
        <f>'2 forduló'!D218</f>
        <v>0</v>
      </c>
      <c r="F215" s="28" t="b">
        <f>'3 forduló'!D218</f>
        <v>0</v>
      </c>
      <c r="G215" s="28" t="b">
        <f>'4 forduló'!D218</f>
        <v>0</v>
      </c>
      <c r="H215" s="28" t="b">
        <f>'5 forduló'!D218</f>
        <v>0</v>
      </c>
      <c r="I215" s="28" t="b">
        <f>'6 forduló'!D218</f>
        <v>0</v>
      </c>
      <c r="J215" s="28" t="b">
        <f>'7 forduló'!D218</f>
        <v>0</v>
      </c>
      <c r="K215" s="28" t="b">
        <f>'8 forduló'!D218</f>
        <v>0</v>
      </c>
      <c r="L215" s="28" t="b">
        <f>'9 forduló'!D218</f>
        <v>0</v>
      </c>
      <c r="M215" s="21">
        <f>SUM(D215:L215)</f>
        <v>0</v>
      </c>
      <c r="N215" s="315"/>
    </row>
    <row r="216" spans="1:14" ht="12.75">
      <c r="A216" s="304"/>
      <c r="B216" s="2" t="s">
        <v>4</v>
      </c>
      <c r="C216" s="250" t="s">
        <v>113</v>
      </c>
      <c r="D216" s="26" t="b">
        <f>'1 forduló'!D219</f>
        <v>0</v>
      </c>
      <c r="E216" s="27" t="b">
        <f>'2 forduló'!D219</f>
        <v>0</v>
      </c>
      <c r="F216" s="28" t="b">
        <f>'3 forduló'!D219</f>
        <v>0</v>
      </c>
      <c r="G216" s="28" t="b">
        <f>'4 forduló'!D219</f>
        <v>0</v>
      </c>
      <c r="H216" s="28" t="b">
        <f>'5 forduló'!D219</f>
        <v>0</v>
      </c>
      <c r="I216" s="28" t="b">
        <f>'6 forduló'!D219</f>
        <v>0</v>
      </c>
      <c r="J216" s="28" t="b">
        <f>'7 forduló'!D219</f>
        <v>0</v>
      </c>
      <c r="K216" s="28" t="b">
        <f>'8 forduló'!D219</f>
        <v>0</v>
      </c>
      <c r="L216" s="28" t="b">
        <f>'9 forduló'!D219</f>
        <v>0</v>
      </c>
      <c r="M216" s="21">
        <f>SUM(D216:L216)</f>
        <v>0</v>
      </c>
      <c r="N216" s="315"/>
    </row>
    <row r="217" spans="1:14" ht="12.75">
      <c r="A217" s="304"/>
      <c r="B217" s="2" t="s">
        <v>5</v>
      </c>
      <c r="C217" s="250" t="s">
        <v>114</v>
      </c>
      <c r="D217" s="26" t="b">
        <f>'1 forduló'!D220</f>
        <v>0</v>
      </c>
      <c r="E217" s="27" t="b">
        <f>'2 forduló'!D220</f>
        <v>0</v>
      </c>
      <c r="F217" s="28" t="b">
        <f>'3 forduló'!D220</f>
        <v>0</v>
      </c>
      <c r="G217" s="28" t="b">
        <f>'4 forduló'!D220</f>
        <v>0</v>
      </c>
      <c r="H217" s="28" t="b">
        <f>'5 forduló'!D220</f>
        <v>0</v>
      </c>
      <c r="I217" s="28" t="b">
        <f>'6 forduló'!D220</f>
        <v>0</v>
      </c>
      <c r="J217" s="28" t="b">
        <f>'7 forduló'!D220</f>
        <v>0</v>
      </c>
      <c r="K217" s="28" t="b">
        <f>'8 forduló'!D220</f>
        <v>0</v>
      </c>
      <c r="L217" s="28" t="b">
        <f>'9 forduló'!D220</f>
        <v>0</v>
      </c>
      <c r="M217" s="21">
        <f>SUM(D217:L217)</f>
        <v>0</v>
      </c>
      <c r="N217" s="315"/>
    </row>
    <row r="218" spans="1:14" ht="12.75">
      <c r="A218" s="304"/>
      <c r="B218" s="2" t="s">
        <v>6</v>
      </c>
      <c r="C218" s="250" t="s">
        <v>115</v>
      </c>
      <c r="D218" s="26" t="b">
        <f>'1 forduló'!D221</f>
        <v>0</v>
      </c>
      <c r="E218" s="27" t="b">
        <f>'2 forduló'!D221</f>
        <v>0</v>
      </c>
      <c r="F218" s="28" t="b">
        <f>'3 forduló'!D221</f>
        <v>0</v>
      </c>
      <c r="G218" s="28" t="b">
        <f>'4 forduló'!D221</f>
        <v>0</v>
      </c>
      <c r="H218" s="28" t="b">
        <f>'5 forduló'!D221</f>
        <v>0</v>
      </c>
      <c r="I218" s="28" t="b">
        <f>'6 forduló'!D221</f>
        <v>0</v>
      </c>
      <c r="J218" s="28" t="b">
        <f>'7 forduló'!D221</f>
        <v>0</v>
      </c>
      <c r="K218" s="28" t="b">
        <f>'8 forduló'!D221</f>
        <v>0</v>
      </c>
      <c r="L218" s="28" t="b">
        <f>'9 forduló'!D221</f>
        <v>0</v>
      </c>
      <c r="M218" s="21">
        <f>SUM(D218:L218)</f>
        <v>0</v>
      </c>
      <c r="N218" s="315"/>
    </row>
    <row r="219" spans="1:14" ht="13.5" thickBot="1">
      <c r="A219" s="305"/>
      <c r="B219" s="3" t="s">
        <v>7</v>
      </c>
      <c r="C219" s="251" t="s">
        <v>116</v>
      </c>
      <c r="D219" s="26" t="b">
        <f>'1 forduló'!D222</f>
        <v>0</v>
      </c>
      <c r="E219" s="27" t="b">
        <f>'2 forduló'!D222</f>
        <v>0</v>
      </c>
      <c r="F219" s="28" t="b">
        <f>'3 forduló'!D222</f>
        <v>0</v>
      </c>
      <c r="G219" s="28" t="b">
        <f>'4 forduló'!D222</f>
        <v>0</v>
      </c>
      <c r="H219" s="28" t="b">
        <f>'5 forduló'!D222</f>
        <v>0</v>
      </c>
      <c r="I219" s="28" t="b">
        <f>'6 forduló'!D222</f>
        <v>0</v>
      </c>
      <c r="J219" s="28" t="b">
        <f>'7 forduló'!D222</f>
        <v>0</v>
      </c>
      <c r="K219" s="28" t="b">
        <f>'8 forduló'!D222</f>
        <v>0</v>
      </c>
      <c r="L219" s="28" t="b">
        <f>'9 forduló'!D222</f>
        <v>0</v>
      </c>
      <c r="M219" s="22">
        <f>SUM(D219:L219)</f>
        <v>0</v>
      </c>
      <c r="N219" s="316"/>
    </row>
    <row r="220" spans="4:12" ht="13.5" thickBot="1">
      <c r="D220" s="24">
        <f>SUM(D214:D219)</f>
        <v>0</v>
      </c>
      <c r="E220" s="24">
        <f aca="true" t="shared" si="181" ref="E220:L220">SUM(E214:E219)</f>
        <v>0</v>
      </c>
      <c r="F220" s="24">
        <f t="shared" si="181"/>
        <v>0</v>
      </c>
      <c r="G220" s="24">
        <f t="shared" si="181"/>
        <v>0</v>
      </c>
      <c r="H220" s="24">
        <f t="shared" si="181"/>
        <v>0</v>
      </c>
      <c r="I220" s="24">
        <f t="shared" si="181"/>
        <v>0</v>
      </c>
      <c r="J220" s="24">
        <f t="shared" si="181"/>
        <v>0</v>
      </c>
      <c r="K220" s="24">
        <f t="shared" si="181"/>
        <v>0</v>
      </c>
      <c r="L220" s="24">
        <f t="shared" si="181"/>
        <v>0</v>
      </c>
    </row>
  </sheetData>
  <sheetProtection password="823F" sheet="1" objects="1" scenarios="1"/>
  <mergeCells count="94">
    <mergeCell ref="A135:B135"/>
    <mergeCell ref="D135:L135"/>
    <mergeCell ref="N135:N142"/>
    <mergeCell ref="A157:B157"/>
    <mergeCell ref="D157:L157"/>
    <mergeCell ref="N157:N164"/>
    <mergeCell ref="A158:A164"/>
    <mergeCell ref="A136:A142"/>
    <mergeCell ref="A146:B146"/>
    <mergeCell ref="D146:L146"/>
    <mergeCell ref="N146:N153"/>
    <mergeCell ref="A147:A153"/>
    <mergeCell ref="A212:B212"/>
    <mergeCell ref="D212:L212"/>
    <mergeCell ref="N212:N219"/>
    <mergeCell ref="A213:A219"/>
    <mergeCell ref="A179:B179"/>
    <mergeCell ref="D179:L179"/>
    <mergeCell ref="N179:N186"/>
    <mergeCell ref="A180:A186"/>
    <mergeCell ref="A190:B190"/>
    <mergeCell ref="D190:L190"/>
    <mergeCell ref="N190:N197"/>
    <mergeCell ref="A191:A197"/>
    <mergeCell ref="A201:B201"/>
    <mergeCell ref="D201:L201"/>
    <mergeCell ref="N201:N208"/>
    <mergeCell ref="A202:A208"/>
    <mergeCell ref="A102:B102"/>
    <mergeCell ref="D102:L102"/>
    <mergeCell ref="N102:N109"/>
    <mergeCell ref="A103:A109"/>
    <mergeCell ref="A168:B168"/>
    <mergeCell ref="D168:L168"/>
    <mergeCell ref="N168:N175"/>
    <mergeCell ref="A169:A175"/>
    <mergeCell ref="A113:B113"/>
    <mergeCell ref="D113:L113"/>
    <mergeCell ref="N113:N120"/>
    <mergeCell ref="A114:A120"/>
    <mergeCell ref="A124:B124"/>
    <mergeCell ref="D124:L124"/>
    <mergeCell ref="N124:N131"/>
    <mergeCell ref="A125:A131"/>
    <mergeCell ref="N3:N10"/>
    <mergeCell ref="N14:N21"/>
    <mergeCell ref="N25:N32"/>
    <mergeCell ref="N36:N43"/>
    <mergeCell ref="A91:B91"/>
    <mergeCell ref="D91:L91"/>
    <mergeCell ref="N91:N98"/>
    <mergeCell ref="A92:A98"/>
    <mergeCell ref="A3:B3"/>
    <mergeCell ref="A4:A10"/>
    <mergeCell ref="A14:B14"/>
    <mergeCell ref="A15:A21"/>
    <mergeCell ref="D3:L3"/>
    <mergeCell ref="D14:L14"/>
    <mergeCell ref="D69:L69"/>
    <mergeCell ref="N69:N76"/>
    <mergeCell ref="P25:P44"/>
    <mergeCell ref="A80:B80"/>
    <mergeCell ref="D80:L80"/>
    <mergeCell ref="N80:N87"/>
    <mergeCell ref="A81:A87"/>
    <mergeCell ref="A47:B47"/>
    <mergeCell ref="D47:L47"/>
    <mergeCell ref="N47:N54"/>
    <mergeCell ref="A48:A54"/>
    <mergeCell ref="A58:B58"/>
    <mergeCell ref="D58:L58"/>
    <mergeCell ref="N58:N65"/>
    <mergeCell ref="A59:A65"/>
    <mergeCell ref="D25:L25"/>
    <mergeCell ref="D36:L36"/>
    <mergeCell ref="A69:B69"/>
    <mergeCell ref="A70:A76"/>
    <mergeCell ref="A25:B25"/>
    <mergeCell ref="A26:A32"/>
    <mergeCell ref="A36:B36"/>
    <mergeCell ref="A37:A43"/>
    <mergeCell ref="P45:P64"/>
    <mergeCell ref="P65:P84"/>
    <mergeCell ref="P85:P104"/>
    <mergeCell ref="P105:P124"/>
    <mergeCell ref="P125:P144"/>
    <mergeCell ref="T1:W1"/>
    <mergeCell ref="Y2:Z2"/>
    <mergeCell ref="AB105:AB124"/>
    <mergeCell ref="AB125:AB144"/>
    <mergeCell ref="AB25:AB44"/>
    <mergeCell ref="AB45:AB64"/>
    <mergeCell ref="AB65:AB84"/>
    <mergeCell ref="AB85:AB10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F22">
      <selection activeCell="K41" sqref="K41:K45"/>
    </sheetView>
  </sheetViews>
  <sheetFormatPr defaultColWidth="9.140625" defaultRowHeight="12.75"/>
  <cols>
    <col min="1" max="2" width="9.140625" style="0" hidden="1" customWidth="1"/>
    <col min="3" max="3" width="13.28125" style="42" hidden="1" customWidth="1"/>
    <col min="4" max="5" width="9.140625" style="0" hidden="1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11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adatok'!$C$3</f>
        <v>1.cs. Petőfi</v>
      </c>
      <c r="F6" s="306" t="s">
        <v>0</v>
      </c>
      <c r="G6" s="307"/>
      <c r="H6" s="116" t="str">
        <f>#VALUE!</f>
        <v>1.cs. Petőfi</v>
      </c>
      <c r="I6" s="333" t="str">
        <f>$I$1</f>
        <v>1. forduló</v>
      </c>
      <c r="J6" s="334"/>
      <c r="K6" s="335"/>
      <c r="L6" s="306" t="s">
        <v>0</v>
      </c>
      <c r="M6" s="307"/>
      <c r="N6" s="117" t="str">
        <f>#VALUE!</f>
        <v>5cs. Apáczai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>
        <v>1</v>
      </c>
      <c r="G7" s="1"/>
      <c r="H7" s="116" t="str">
        <f aca="true" t="shared" si="0" ref="H7:H13">#VALUE!</f>
        <v>Játékos Neve:</v>
      </c>
      <c r="I7" s="336"/>
      <c r="J7" s="337"/>
      <c r="K7" s="338"/>
      <c r="L7" s="303">
        <v>5</v>
      </c>
      <c r="M7" s="1"/>
      <c r="N7" s="117" t="str">
        <f aca="true" t="shared" si="1" ref="N7:N13">#VALUE!</f>
        <v>Játékos Neve: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>
        <f>#VALUE!</f>
        <v>0</v>
      </c>
      <c r="F8" s="331"/>
      <c r="G8" s="2" t="s">
        <v>2</v>
      </c>
      <c r="H8" s="48" t="str">
        <f>#VALUE!</f>
        <v>Balla Dániel</v>
      </c>
      <c r="I8" s="8">
        <v>0</v>
      </c>
      <c r="J8" s="9"/>
      <c r="K8" s="10">
        <v>1</v>
      </c>
      <c r="L8" s="304"/>
      <c r="M8" s="2" t="s">
        <v>2</v>
      </c>
      <c r="N8" s="51" t="str">
        <f>#VALUE!</f>
        <v>Blahota Marcell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>
        <f aca="true" t="shared" si="2" ref="D9:D14">#VALUE!</f>
        <v>0</v>
      </c>
      <c r="F9" s="331"/>
      <c r="G9" s="2" t="s">
        <v>3</v>
      </c>
      <c r="H9" s="48" t="str">
        <f>#VALUE!</f>
        <v>Molnár Krisztina</v>
      </c>
      <c r="I9" s="11">
        <v>0</v>
      </c>
      <c r="J9" s="12"/>
      <c r="K9" s="13">
        <v>1</v>
      </c>
      <c r="L9" s="304"/>
      <c r="M9" s="2" t="s">
        <v>3</v>
      </c>
      <c r="N9" s="51" t="str">
        <f>#VALUE!</f>
        <v>Kovács Dorina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>
        <f>#VALUE!</f>
        <v>0</v>
      </c>
      <c r="F10" s="331"/>
      <c r="G10" s="2" t="s">
        <v>4</v>
      </c>
      <c r="H10" s="48" t="str">
        <f>#VALUE!</f>
        <v>Tóth Ádám</v>
      </c>
      <c r="I10" s="11">
        <v>0</v>
      </c>
      <c r="J10" s="12"/>
      <c r="K10" s="13">
        <v>1</v>
      </c>
      <c r="L10" s="304"/>
      <c r="M10" s="2" t="s">
        <v>4</v>
      </c>
      <c r="N10" s="51" t="str">
        <f>#VALUE!</f>
        <v>Varga Mercell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>
        <f>#VALUE!</f>
        <v>1</v>
      </c>
      <c r="F11" s="331"/>
      <c r="G11" s="2" t="s">
        <v>5</v>
      </c>
      <c r="H11" s="48" t="str">
        <f>#VALUE!</f>
        <v>Aux Liliána</v>
      </c>
      <c r="I11" s="11">
        <v>1</v>
      </c>
      <c r="J11" s="12"/>
      <c r="K11" s="13">
        <v>0</v>
      </c>
      <c r="L11" s="304"/>
      <c r="M11" s="2" t="s">
        <v>5</v>
      </c>
      <c r="N11" s="51" t="str">
        <f>#VALUE!</f>
        <v>Nagy Bettina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8">
        <f>#VALUE!</f>
        <v>0</v>
      </c>
      <c r="F12" s="331"/>
      <c r="G12" s="2" t="s">
        <v>6</v>
      </c>
      <c r="H12" s="48" t="str">
        <f>#VALUE!</f>
        <v>1-5</v>
      </c>
      <c r="I12" s="11"/>
      <c r="J12" s="12"/>
      <c r="K12" s="13"/>
      <c r="L12" s="304"/>
      <c r="M12" s="2" t="s">
        <v>6</v>
      </c>
      <c r="N12" s="51" t="str">
        <f>#VALUE!</f>
        <v>5-5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59">
        <f>#VALUE!</f>
        <v>0</v>
      </c>
      <c r="F13" s="332"/>
      <c r="G13" s="3" t="s">
        <v>7</v>
      </c>
      <c r="H13" s="48" t="str">
        <f>#VALUE!</f>
        <v>1-6</v>
      </c>
      <c r="I13" s="14"/>
      <c r="J13" s="15"/>
      <c r="K13" s="5"/>
      <c r="L13" s="305"/>
      <c r="M13" s="3" t="s">
        <v>7</v>
      </c>
      <c r="N13" s="51" t="str">
        <f>#VALUE!</f>
        <v>5-6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2">
        <f>#VALUE!</f>
        <v>1</v>
      </c>
      <c r="F14" s="6"/>
      <c r="G14" s="7"/>
      <c r="H14" s="49"/>
      <c r="I14" s="17">
        <f>SUM(I8:I13)</f>
        <v>1</v>
      </c>
      <c r="J14" s="16"/>
      <c r="K14" s="17">
        <f>SUM(K8:K13)</f>
        <v>3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str">
        <f>#VALUE!</f>
        <v>6cs. Arany </v>
      </c>
      <c r="I17" s="333" t="str">
        <f>$I$1</f>
        <v>1. forduló</v>
      </c>
      <c r="J17" s="334"/>
      <c r="K17" s="335"/>
      <c r="L17" s="306" t="s">
        <v>0</v>
      </c>
      <c r="M17" s="307"/>
      <c r="N17" s="117" t="str">
        <f>#VALUE!</f>
        <v>2cs. Szent Miklós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>
        <v>6</v>
      </c>
      <c r="G18" s="1"/>
      <c r="H18" s="116" t="str">
        <f aca="true" t="shared" si="3" ref="H18:H24">#VALUE!</f>
        <v>Játékos Neve:</v>
      </c>
      <c r="I18" s="336"/>
      <c r="J18" s="337"/>
      <c r="K18" s="338"/>
      <c r="L18" s="303">
        <v>2</v>
      </c>
      <c r="M18" s="1"/>
      <c r="N18" s="117" t="str">
        <f aca="true" t="shared" si="4" ref="N18:N24">#VALUE!</f>
        <v>Játékos Neve: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>
        <f>#VALUE!</f>
        <v>0</v>
      </c>
      <c r="F19" s="331"/>
      <c r="G19" s="2" t="s">
        <v>2</v>
      </c>
      <c r="H19" s="48" t="str">
        <f>#VALUE!</f>
        <v>Rádai Zoltán Máté</v>
      </c>
      <c r="I19" s="8">
        <v>1</v>
      </c>
      <c r="J19" s="9"/>
      <c r="K19" s="10">
        <v>0</v>
      </c>
      <c r="L19" s="304"/>
      <c r="M19" s="2" t="s">
        <v>2</v>
      </c>
      <c r="N19" s="51" t="str">
        <f>#VALUE!</f>
        <v>Mészáros Márk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>
        <f aca="true" t="shared" si="5" ref="D20:D25">#VALUE!</f>
        <v>0</v>
      </c>
      <c r="F20" s="331"/>
      <c r="G20" s="2" t="s">
        <v>3</v>
      </c>
      <c r="H20" s="48" t="str">
        <f>#VALUE!</f>
        <v>Koncz Réka</v>
      </c>
      <c r="I20" s="11">
        <v>1</v>
      </c>
      <c r="J20" s="12"/>
      <c r="K20" s="13">
        <v>0</v>
      </c>
      <c r="L20" s="304"/>
      <c r="M20" s="2" t="s">
        <v>3</v>
      </c>
      <c r="N20" s="51" t="str">
        <f>#VALUE!</f>
        <v>Hajós Eszter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>
        <f>#VALUE!</f>
        <v>0</v>
      </c>
      <c r="F21" s="331"/>
      <c r="G21" s="2" t="s">
        <v>4</v>
      </c>
      <c r="H21" s="48" t="str">
        <f>#VALUE!</f>
        <v>Tóth Tibor</v>
      </c>
      <c r="I21" s="11">
        <v>1</v>
      </c>
      <c r="J21" s="12"/>
      <c r="K21" s="13">
        <v>0</v>
      </c>
      <c r="L21" s="304"/>
      <c r="M21" s="2" t="s">
        <v>4</v>
      </c>
      <c r="N21" s="51" t="str">
        <f>#VALUE!</f>
        <v>Mészáros Konrád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>
        <f>#VALUE!</f>
        <v>0</v>
      </c>
      <c r="F22" s="331"/>
      <c r="G22" s="2" t="s">
        <v>5</v>
      </c>
      <c r="H22" s="48" t="str">
        <f>#VALUE!</f>
        <v>Benicsák Patrícia</v>
      </c>
      <c r="I22" s="11">
        <v>1</v>
      </c>
      <c r="J22" s="12"/>
      <c r="K22" s="13">
        <v>0</v>
      </c>
      <c r="L22" s="304"/>
      <c r="M22" s="2" t="s">
        <v>5</v>
      </c>
      <c r="N22" s="51" t="str">
        <f>#VALUE!</f>
        <v>Hajós Gertrúd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>
        <f>#VALUE!</f>
        <v>0</v>
      </c>
      <c r="F23" s="331"/>
      <c r="G23" s="2" t="s">
        <v>6</v>
      </c>
      <c r="H23" s="48" t="str">
        <f>#VALUE!</f>
        <v>6-5</v>
      </c>
      <c r="I23" s="11"/>
      <c r="J23" s="12"/>
      <c r="K23" s="13"/>
      <c r="L23" s="304"/>
      <c r="M23" s="2" t="s">
        <v>6</v>
      </c>
      <c r="N23" s="51" t="str">
        <f>#VALUE!</f>
        <v>2-5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>
        <f>#VALUE!</f>
        <v>0</v>
      </c>
      <c r="F24" s="332"/>
      <c r="G24" s="3" t="s">
        <v>7</v>
      </c>
      <c r="H24" s="48" t="str">
        <f>#VALUE!</f>
        <v>6-6</v>
      </c>
      <c r="I24" s="18"/>
      <c r="J24" s="15"/>
      <c r="K24" s="5"/>
      <c r="L24" s="305"/>
      <c r="M24" s="3" t="s">
        <v>7</v>
      </c>
      <c r="N24" s="51" t="str">
        <f>#VALUE!</f>
        <v>2-6</v>
      </c>
    </row>
    <row r="25" spans="3:14" ht="16.5" customHeight="1" thickBot="1">
      <c r="C25" s="43"/>
      <c r="D25" s="62">
        <f>#VALUE!</f>
        <v>0</v>
      </c>
      <c r="H25" s="50"/>
      <c r="I25" s="17">
        <f>SUM(I19:I24)</f>
        <v>4</v>
      </c>
      <c r="J25" s="16"/>
      <c r="K25" s="19">
        <f>SUM(K19:K24)</f>
        <v>0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str">
        <f>#VALUE!</f>
        <v>3cs. Móra "A"</v>
      </c>
      <c r="I28" s="333" t="str">
        <f>$I$1</f>
        <v>1. forduló</v>
      </c>
      <c r="J28" s="334"/>
      <c r="K28" s="335"/>
      <c r="L28" s="306" t="s">
        <v>0</v>
      </c>
      <c r="M28" s="307"/>
      <c r="N28" s="117" t="str">
        <f>#VALUE!</f>
        <v>7cs. Móricz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>
        <v>3</v>
      </c>
      <c r="G29" s="1"/>
      <c r="H29" s="116" t="str">
        <f aca="true" t="shared" si="6" ref="H29:H35">#VALUE!</f>
        <v>Játékos Neve:</v>
      </c>
      <c r="I29" s="336"/>
      <c r="J29" s="337"/>
      <c r="K29" s="338"/>
      <c r="L29" s="303">
        <v>7</v>
      </c>
      <c r="M29" s="1"/>
      <c r="N29" s="117" t="str">
        <f aca="true" t="shared" si="7" ref="N29:N35">#VALUE!</f>
        <v>Játékos Neve: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>
        <f>#VALUE!</f>
        <v>0</v>
      </c>
      <c r="F30" s="331"/>
      <c r="G30" s="2" t="s">
        <v>2</v>
      </c>
      <c r="H30" s="48" t="str">
        <f>#VALUE!</f>
        <v>Várnagy Csaba</v>
      </c>
      <c r="I30" s="8">
        <v>0</v>
      </c>
      <c r="J30" s="9"/>
      <c r="K30" s="10">
        <v>1</v>
      </c>
      <c r="L30" s="304"/>
      <c r="M30" s="2" t="s">
        <v>2</v>
      </c>
      <c r="N30" s="51" t="str">
        <f>#VALUE!</f>
        <v>Gergely Ákos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>
        <f aca="true" t="shared" si="8" ref="D31:D36">#VALUE!</f>
        <v>1</v>
      </c>
      <c r="F31" s="331"/>
      <c r="G31" s="2" t="s">
        <v>3</v>
      </c>
      <c r="H31" s="48" t="str">
        <f>#VALUE!</f>
        <v>Vadász Ágnes</v>
      </c>
      <c r="I31" s="11">
        <v>1</v>
      </c>
      <c r="J31" s="12"/>
      <c r="K31" s="13">
        <v>0</v>
      </c>
      <c r="L31" s="304"/>
      <c r="M31" s="2" t="s">
        <v>3</v>
      </c>
      <c r="N31" s="51" t="str">
        <f>#VALUE!</f>
        <v>Együd Boglárka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>
        <f>#VALUE!</f>
        <v>1</v>
      </c>
      <c r="F32" s="331"/>
      <c r="G32" s="2" t="s">
        <v>4</v>
      </c>
      <c r="H32" s="48" t="str">
        <f>#VALUE!</f>
        <v>Hibján Tamás</v>
      </c>
      <c r="I32" s="11">
        <v>1</v>
      </c>
      <c r="J32" s="12"/>
      <c r="K32" s="13">
        <v>0</v>
      </c>
      <c r="L32" s="304"/>
      <c r="M32" s="2" t="s">
        <v>4</v>
      </c>
      <c r="N32" s="51" t="str">
        <f>#VALUE!</f>
        <v>Tamás Szabolcs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>
        <f>#VALUE!</f>
        <v>1</v>
      </c>
      <c r="F33" s="331"/>
      <c r="G33" s="2" t="s">
        <v>5</v>
      </c>
      <c r="H33" s="48" t="str">
        <f>#VALUE!</f>
        <v>Újhelyi Vivien</v>
      </c>
      <c r="I33" s="11">
        <v>1</v>
      </c>
      <c r="J33" s="12"/>
      <c r="K33" s="13">
        <v>0</v>
      </c>
      <c r="L33" s="304"/>
      <c r="M33" s="2" t="s">
        <v>5</v>
      </c>
      <c r="N33" s="51" t="str">
        <f>#VALUE!</f>
        <v>László Kata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>
        <f>#VALUE!</f>
        <v>0</v>
      </c>
      <c r="F34" s="331"/>
      <c r="G34" s="2" t="s">
        <v>6</v>
      </c>
      <c r="H34" s="48" t="str">
        <f>#VALUE!</f>
        <v>3-5</v>
      </c>
      <c r="I34" s="11"/>
      <c r="J34" s="12"/>
      <c r="K34" s="13"/>
      <c r="L34" s="304"/>
      <c r="M34" s="2" t="s">
        <v>6</v>
      </c>
      <c r="N34" s="51" t="str">
        <f>#VALUE!</f>
        <v>7-5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>
        <f>#VALUE!</f>
        <v>0</v>
      </c>
      <c r="F35" s="332"/>
      <c r="G35" s="3" t="s">
        <v>7</v>
      </c>
      <c r="H35" s="48" t="str">
        <f>#VALUE!</f>
        <v>3-6</v>
      </c>
      <c r="I35" s="18"/>
      <c r="J35" s="15"/>
      <c r="K35" s="5"/>
      <c r="L35" s="305"/>
      <c r="M35" s="3" t="s">
        <v>7</v>
      </c>
      <c r="N35" s="51" t="str">
        <f>#VALUE!</f>
        <v>7-6</v>
      </c>
    </row>
    <row r="36" spans="3:14" ht="16.5" thickBot="1">
      <c r="C36" s="43"/>
      <c r="D36" s="62">
        <f>#VALUE!</f>
        <v>3</v>
      </c>
      <c r="H36" s="50"/>
      <c r="I36" s="17">
        <f>SUM(I30:I35)</f>
        <v>3</v>
      </c>
      <c r="J36" s="16"/>
      <c r="K36" s="19">
        <f>SUM(K30:K35)</f>
        <v>1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str">
        <f>#VALUE!</f>
        <v>8cs. Bethlen</v>
      </c>
      <c r="I39" s="333" t="str">
        <f>$I$1</f>
        <v>1. forduló</v>
      </c>
      <c r="J39" s="334"/>
      <c r="K39" s="335"/>
      <c r="L39" s="306" t="s">
        <v>0</v>
      </c>
      <c r="M39" s="307"/>
      <c r="N39" s="117" t="str">
        <f>#VALUE!</f>
        <v>4cs. Régi Csillagok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>
        <v>8</v>
      </c>
      <c r="G40" s="1"/>
      <c r="H40" s="116" t="str">
        <f aca="true" t="shared" si="9" ref="H40:H46">#VALUE!</f>
        <v>Játékos Neve:</v>
      </c>
      <c r="I40" s="336"/>
      <c r="J40" s="337"/>
      <c r="K40" s="338"/>
      <c r="L40" s="303">
        <v>4</v>
      </c>
      <c r="M40" s="1"/>
      <c r="N40" s="117" t="str">
        <f aca="true" t="shared" si="10" ref="N40:N46">#VALUE!</f>
        <v>Játékos Neve: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>
        <f>#VALUE!</f>
        <v>0</v>
      </c>
      <c r="F41" s="331"/>
      <c r="G41" s="2" t="s">
        <v>2</v>
      </c>
      <c r="H41" s="48" t="str">
        <f>#VALUE!</f>
        <v>Pethő Dávid</v>
      </c>
      <c r="I41" s="8">
        <v>0</v>
      </c>
      <c r="J41" s="9"/>
      <c r="K41" s="10"/>
      <c r="L41" s="304"/>
      <c r="M41" s="2" t="s">
        <v>2</v>
      </c>
      <c r="N41" s="51" t="str">
        <f>#VALUE!</f>
        <v>Soltész Hajnalka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>
        <f aca="true" t="shared" si="11" ref="D42:D47">#VALUE!</f>
        <v>0</v>
      </c>
      <c r="F42" s="331"/>
      <c r="G42" s="2" t="s">
        <v>3</v>
      </c>
      <c r="H42" s="48" t="str">
        <f>#VALUE!</f>
        <v>Nagy Kitti</v>
      </c>
      <c r="I42" s="11">
        <v>0</v>
      </c>
      <c r="J42" s="12"/>
      <c r="K42" s="13"/>
      <c r="L42" s="304"/>
      <c r="M42" s="2" t="s">
        <v>3</v>
      </c>
      <c r="N42" s="51" t="str">
        <f>#VALUE!</f>
        <v>Abán Nóra/Csicsák Angéla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>
        <f>#VALUE!</f>
        <v>0</v>
      </c>
      <c r="F43" s="331"/>
      <c r="G43" s="2" t="s">
        <v>4</v>
      </c>
      <c r="H43" s="48" t="str">
        <f>#VALUE!</f>
        <v>Halastyák István</v>
      </c>
      <c r="I43" s="11">
        <v>0</v>
      </c>
      <c r="J43" s="12"/>
      <c r="K43" s="13"/>
      <c r="L43" s="304"/>
      <c r="M43" s="2" t="s">
        <v>4</v>
      </c>
      <c r="N43" s="51" t="str">
        <f>#VALUE!</f>
        <v>Jónás Krisztina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>
        <f>#VALUE!</f>
        <v>0</v>
      </c>
      <c r="F44" s="331"/>
      <c r="G44" s="2" t="s">
        <v>5</v>
      </c>
      <c r="H44" s="48" t="str">
        <f>#VALUE!</f>
        <v>Kárpáti Dorina</v>
      </c>
      <c r="I44" s="11">
        <v>0</v>
      </c>
      <c r="J44" s="12"/>
      <c r="K44" s="13"/>
      <c r="L44" s="304"/>
      <c r="M44" s="2" t="s">
        <v>5</v>
      </c>
      <c r="N44" s="51" t="str">
        <f>#VALUE!</f>
        <v>Soltész Violetta/Abán Nóra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>
        <f>#VALUE!</f>
        <v>0</v>
      </c>
      <c r="F45" s="331"/>
      <c r="G45" s="2" t="s">
        <v>6</v>
      </c>
      <c r="H45" s="48" t="str">
        <f>#VALUE!</f>
        <v>8-5</v>
      </c>
      <c r="I45" s="11"/>
      <c r="J45" s="12"/>
      <c r="K45" s="13"/>
      <c r="L45" s="304"/>
      <c r="M45" s="2" t="s">
        <v>6</v>
      </c>
      <c r="N45" s="51" t="str">
        <f>#VALUE!</f>
        <v>4-5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>
        <f>#VALUE!</f>
        <v>0</v>
      </c>
      <c r="F46" s="332"/>
      <c r="G46" s="3" t="s">
        <v>7</v>
      </c>
      <c r="H46" s="48" t="str">
        <f>#VALUE!</f>
        <v>8-6</v>
      </c>
      <c r="I46" s="18"/>
      <c r="J46" s="15"/>
      <c r="K46" s="5"/>
      <c r="L46" s="305"/>
      <c r="M46" s="3" t="s">
        <v>7</v>
      </c>
      <c r="N46" s="51" t="str">
        <f>#VALUE!</f>
        <v>4-6</v>
      </c>
    </row>
    <row r="47" spans="3:14" ht="16.5" thickBot="1">
      <c r="C47" s="43"/>
      <c r="D47" s="62">
        <f>#VALUE!</f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1.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>
        <f>#VALUE!</f>
        <v>1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>
        <f aca="true" t="shared" si="14" ref="D53:D58">#VALUE!</f>
        <v>1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>
        <f>#VALUE!</f>
        <v>1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>
        <f>#VALUE!</f>
        <v>0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>
        <f>#VALUE!</f>
        <v>3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1.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>
        <f>#VALUE!</f>
        <v>1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>
        <f aca="true" t="shared" si="17" ref="D64:D69">#VALUE!</f>
        <v>1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>
        <f>#VALUE!</f>
        <v>1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>
        <f>#VALUE!</f>
        <v>1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>
        <f>#VALUE!</f>
        <v>4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1.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8" ref="H73:H79">#VALUE!</f>
        <v>0</v>
      </c>
      <c r="I73" s="336"/>
      <c r="J73" s="337"/>
      <c r="K73" s="338"/>
      <c r="L73" s="303"/>
      <c r="M73" s="1"/>
      <c r="N73" s="117" t="b">
        <f aca="true" t="shared" si="19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>
        <f>#VALUE!</f>
        <v>1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>
        <f aca="true" t="shared" si="20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>
        <f>#VALUE!</f>
        <v>0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>
        <f>#VALUE!</f>
        <v>0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>
        <f>#VALUE!</f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1.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1" ref="H84:H90">#VALUE!</f>
        <v>0</v>
      </c>
      <c r="I84" s="336"/>
      <c r="J84" s="337"/>
      <c r="K84" s="338"/>
      <c r="L84" s="303"/>
      <c r="M84" s="1"/>
      <c r="N84" s="117" t="b">
        <f aca="true" t="shared" si="22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>
        <f>#VALUE!</f>
        <v>0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>
        <f aca="true" t="shared" si="23" ref="D86:D91">#VALUE!</f>
        <v>0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>
        <f>#VALUE!</f>
        <v>0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>
        <f>#VALUE!</f>
        <v>0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>
        <f>#VALUE!</f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1.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4" ref="H95:H101">#VALUE!</f>
        <v>0</v>
      </c>
      <c r="I95" s="336"/>
      <c r="J95" s="337"/>
      <c r="K95" s="338"/>
      <c r="L95" s="303"/>
      <c r="M95" s="1"/>
      <c r="N95" s="117" t="b">
        <f aca="true" t="shared" si="25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6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1.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7" ref="H106:H112">#VALUE!</f>
        <v>0</v>
      </c>
      <c r="I106" s="336"/>
      <c r="J106" s="337"/>
      <c r="K106" s="338"/>
      <c r="L106" s="303"/>
      <c r="M106" s="1"/>
      <c r="N106" s="117" t="b">
        <f aca="true" t="shared" si="28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9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30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1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thickBot="1">
      <c r="A139" s="303">
        <v>13</v>
      </c>
      <c r="B139" s="32"/>
      <c r="C139" s="38" t="str">
        <f>'Input adatok'!C136</f>
        <v>Játékos Neve:</v>
      </c>
    </row>
    <row r="140" spans="1:4" ht="13.5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thickBot="1">
      <c r="A150" s="303">
        <v>14</v>
      </c>
      <c r="B150" s="32"/>
      <c r="C150" s="38" t="str">
        <f>'Input adatok'!C147</f>
        <v>Játékos Neve:</v>
      </c>
    </row>
    <row r="151" spans="1:4" ht="13.5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thickBot="1">
      <c r="A152" s="304"/>
      <c r="B152" s="33" t="s">
        <v>3</v>
      </c>
      <c r="C152" s="38" t="str">
        <f>'Input adatok'!C149</f>
        <v>14-2</v>
      </c>
      <c r="D152" s="58" t="b">
        <f aca="true" t="shared" si="32" ref="D152:D157">#VALUE!</f>
        <v>0</v>
      </c>
    </row>
    <row r="153" spans="1:4" ht="13.5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thickBot="1">
      <c r="A161" s="303">
        <v>15</v>
      </c>
      <c r="B161" s="1"/>
      <c r="C161" s="38" t="str">
        <f>'Input adatok'!C158</f>
        <v>Játékos Neve:</v>
      </c>
    </row>
    <row r="162" spans="1:4" ht="13.5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thickBot="1">
      <c r="A163" s="304"/>
      <c r="B163" s="33" t="s">
        <v>3</v>
      </c>
      <c r="C163" s="38" t="str">
        <f>'Input adatok'!C160</f>
        <v>15-2</v>
      </c>
      <c r="D163" s="58" t="b">
        <f aca="true" t="shared" si="33" ref="D163:D168">#VALUE!</f>
        <v>0</v>
      </c>
    </row>
    <row r="164" spans="1:4" ht="13.5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thickBot="1">
      <c r="A172" s="303">
        <v>16</v>
      </c>
      <c r="B172" s="32"/>
      <c r="C172" s="38" t="str">
        <f>'Input adatok'!C169</f>
        <v>Játékos Neve:</v>
      </c>
    </row>
    <row r="173" spans="1:4" ht="13.5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thickBot="1">
      <c r="A174" s="304"/>
      <c r="B174" s="33" t="s">
        <v>3</v>
      </c>
      <c r="C174" s="38" t="str">
        <f>'Input adatok'!C171</f>
        <v>16-2</v>
      </c>
      <c r="D174" s="58" t="b">
        <f aca="true" t="shared" si="34" ref="D174:D179">#VALUE!</f>
        <v>0</v>
      </c>
    </row>
    <row r="175" spans="1:4" ht="13.5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thickBot="1">
      <c r="A178" s="305"/>
      <c r="B178" s="34" t="s">
        <v>7</v>
      </c>
      <c r="C178" s="38" t="str">
        <f>'Input adatok'!C175</f>
        <v>16-6</v>
      </c>
      <c r="D178" s="59" t="b">
        <f>#VALUE!</f>
        <v>0</v>
      </c>
    </row>
    <row r="179" spans="3:4" ht="16.5" thickBot="1">
      <c r="C179" s="52"/>
      <c r="D179" s="62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thickBot="1">
      <c r="A183" s="303">
        <v>17</v>
      </c>
      <c r="B183" s="32"/>
      <c r="C183" s="38" t="str">
        <f>'Input adatok'!C180</f>
        <v>Játékos Neve:</v>
      </c>
    </row>
    <row r="184" spans="1:4" ht="13.5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thickBot="1">
      <c r="A185" s="304"/>
      <c r="B185" s="33" t="s">
        <v>3</v>
      </c>
      <c r="C185" s="38" t="str">
        <f>'Input adatok'!C182</f>
        <v>17-2</v>
      </c>
      <c r="D185" s="58" t="b">
        <f aca="true" t="shared" si="35" ref="D185:D190">#VALUE!</f>
        <v>0</v>
      </c>
    </row>
    <row r="186" spans="1:4" ht="13.5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thickBot="1">
      <c r="A194" s="303">
        <v>18</v>
      </c>
      <c r="B194" s="32"/>
      <c r="C194" s="38" t="str">
        <f>'Input adatok'!C191</f>
        <v>Játékos Neve:</v>
      </c>
    </row>
    <row r="195" spans="1:4" ht="13.5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thickBot="1">
      <c r="A196" s="304"/>
      <c r="B196" s="33" t="s">
        <v>3</v>
      </c>
      <c r="C196" s="38" t="str">
        <f>'Input adatok'!C193</f>
        <v>18-2</v>
      </c>
      <c r="D196" s="58" t="b">
        <f aca="true" t="shared" si="36" ref="D196:D201">#VALUE!</f>
        <v>0</v>
      </c>
    </row>
    <row r="197" spans="1:4" ht="13.5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thickBot="1">
      <c r="A205" s="303">
        <v>19</v>
      </c>
      <c r="B205" s="32"/>
      <c r="C205" s="38" t="str">
        <f>'Input adatok'!C202</f>
        <v>Játékos Neve:</v>
      </c>
    </row>
    <row r="206" spans="1:4" ht="13.5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thickBot="1">
      <c r="A207" s="304"/>
      <c r="B207" s="33" t="s">
        <v>3</v>
      </c>
      <c r="C207" s="38" t="str">
        <f>'Input adatok'!C204</f>
        <v>19-2</v>
      </c>
      <c r="D207" s="58" t="b">
        <f aca="true" t="shared" si="37" ref="D207:D212">#VALUE!</f>
        <v>0</v>
      </c>
    </row>
    <row r="208" spans="1:4" ht="13.5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thickBot="1">
      <c r="A216" s="303">
        <v>20</v>
      </c>
      <c r="B216" s="32"/>
      <c r="C216" s="38" t="str">
        <f>'Input adatok'!C213</f>
        <v>Játékos Neve:</v>
      </c>
    </row>
    <row r="217" spans="1:4" ht="13.5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thickBot="1">
      <c r="A218" s="304"/>
      <c r="B218" s="33" t="s">
        <v>3</v>
      </c>
      <c r="C218" s="38" t="str">
        <f>'Input adatok'!C215</f>
        <v>120-2</v>
      </c>
      <c r="D218" s="58" t="b">
        <f aca="true" t="shared" si="38" ref="D218:D223">#VALUE!</f>
        <v>0</v>
      </c>
    </row>
    <row r="219" spans="1:4" ht="13.5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 password="823F" sheet="1" objects="1" scenarios="1"/>
  <mergeCells count="101">
    <mergeCell ref="A216:A222"/>
    <mergeCell ref="I61:K62"/>
    <mergeCell ref="I71:K71"/>
    <mergeCell ref="F72:G72"/>
    <mergeCell ref="I72:K73"/>
    <mergeCell ref="F73:F79"/>
    <mergeCell ref="I82:K82"/>
    <mergeCell ref="F83:G83"/>
    <mergeCell ref="I83:K84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I104:K104"/>
    <mergeCell ref="A128:A134"/>
    <mergeCell ref="A138:B138"/>
    <mergeCell ref="A139:A145"/>
    <mergeCell ref="A84:A90"/>
    <mergeCell ref="A94:B94"/>
    <mergeCell ref="A95:A101"/>
    <mergeCell ref="A105:B105"/>
    <mergeCell ref="A106:A112"/>
    <mergeCell ref="A215:B215"/>
    <mergeCell ref="I38:K38"/>
    <mergeCell ref="A39:B39"/>
    <mergeCell ref="F39:G39"/>
    <mergeCell ref="L39:M39"/>
    <mergeCell ref="A18:A24"/>
    <mergeCell ref="F18:F24"/>
    <mergeCell ref="L18:L24"/>
    <mergeCell ref="I27:K27"/>
    <mergeCell ref="A127:B127"/>
    <mergeCell ref="F105:G105"/>
    <mergeCell ref="I105:K106"/>
    <mergeCell ref="L105:M105"/>
    <mergeCell ref="F106:F112"/>
    <mergeCell ref="L106:L112"/>
    <mergeCell ref="F84:F90"/>
    <mergeCell ref="L84:L90"/>
    <mergeCell ref="I93:K93"/>
    <mergeCell ref="F94:G94"/>
    <mergeCell ref="I94:K95"/>
    <mergeCell ref="L94:M94"/>
    <mergeCell ref="F95:F101"/>
    <mergeCell ref="L95:L101"/>
    <mergeCell ref="I39:K40"/>
    <mergeCell ref="A62:A68"/>
    <mergeCell ref="F62:F68"/>
    <mergeCell ref="L62:L68"/>
    <mergeCell ref="A72:B72"/>
    <mergeCell ref="A73:A79"/>
    <mergeCell ref="A40:A46"/>
    <mergeCell ref="F40:F46"/>
    <mergeCell ref="L40:L46"/>
    <mergeCell ref="I49:K49"/>
    <mergeCell ref="A83:B83"/>
    <mergeCell ref="L72:M72"/>
    <mergeCell ref="L73:L79"/>
    <mergeCell ref="L83:M83"/>
    <mergeCell ref="A51:A57"/>
    <mergeCell ref="F51:F57"/>
    <mergeCell ref="L51:L57"/>
    <mergeCell ref="I60:K60"/>
    <mergeCell ref="A61:B61"/>
    <mergeCell ref="F61:G61"/>
    <mergeCell ref="L61:M61"/>
    <mergeCell ref="I50:K51"/>
    <mergeCell ref="A50:B50"/>
    <mergeCell ref="F50:G50"/>
    <mergeCell ref="L50:M50"/>
    <mergeCell ref="I1:K3"/>
    <mergeCell ref="I5:K5"/>
    <mergeCell ref="A6:B6"/>
    <mergeCell ref="F6:G6"/>
    <mergeCell ref="L6:M6"/>
    <mergeCell ref="A28:B28"/>
    <mergeCell ref="F28:G28"/>
    <mergeCell ref="L28:M28"/>
    <mergeCell ref="A7:A13"/>
    <mergeCell ref="F7:F13"/>
    <mergeCell ref="L7:L13"/>
    <mergeCell ref="I16:K16"/>
    <mergeCell ref="A17:B17"/>
    <mergeCell ref="F17:G17"/>
    <mergeCell ref="L17:M17"/>
    <mergeCell ref="I6:K7"/>
    <mergeCell ref="I17:K18"/>
    <mergeCell ref="I28:K29"/>
    <mergeCell ref="A29:A35"/>
    <mergeCell ref="F29:F35"/>
    <mergeCell ref="L29:L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F1">
      <selection activeCell="I19" sqref="I19:I23"/>
    </sheetView>
  </sheetViews>
  <sheetFormatPr defaultColWidth="9.140625" defaultRowHeight="12.75"/>
  <cols>
    <col min="1" max="2" width="9.140625" style="0" hidden="1" customWidth="1"/>
    <col min="3" max="3" width="13.28125" style="42" hidden="1" customWidth="1"/>
    <col min="4" max="5" width="9.140625" style="0" hidden="1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10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adatok'!C3</f>
        <v>1.cs. Petőfi</v>
      </c>
      <c r="F6" s="306" t="s">
        <v>0</v>
      </c>
      <c r="G6" s="307"/>
      <c r="H6" s="116" t="str">
        <f>#VALUE!</f>
        <v>5cs. Apáczai</v>
      </c>
      <c r="I6" s="333" t="str">
        <f>$I$1</f>
        <v>2. forduló</v>
      </c>
      <c r="J6" s="334"/>
      <c r="K6" s="335"/>
      <c r="L6" s="306" t="s">
        <v>0</v>
      </c>
      <c r="M6" s="307"/>
      <c r="N6" s="117" t="str">
        <f>#VALUE!</f>
        <v>3cs. Móra "A"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>
        <v>5</v>
      </c>
      <c r="G7" s="1"/>
      <c r="H7" s="116" t="str">
        <f aca="true" t="shared" si="0" ref="H7:H13">#VALUE!</f>
        <v>Játékos Neve:</v>
      </c>
      <c r="I7" s="336"/>
      <c r="J7" s="337"/>
      <c r="K7" s="338"/>
      <c r="L7" s="303">
        <v>3</v>
      </c>
      <c r="M7" s="1"/>
      <c r="N7" s="117" t="str">
        <f aca="true" t="shared" si="1" ref="N7:N13">#VALUE!</f>
        <v>Játékos Neve: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>
        <f>#VALUE!</f>
        <v>0</v>
      </c>
      <c r="F8" s="331"/>
      <c r="G8" s="2" t="s">
        <v>2</v>
      </c>
      <c r="H8" s="48" t="str">
        <f>#VALUE!</f>
        <v>Blahota Marcell</v>
      </c>
      <c r="I8" s="8">
        <v>1</v>
      </c>
      <c r="J8" s="9"/>
      <c r="K8" s="10">
        <v>0</v>
      </c>
      <c r="L8" s="304"/>
      <c r="M8" s="2" t="s">
        <v>2</v>
      </c>
      <c r="N8" s="51" t="str">
        <f>#VALUE!</f>
        <v>Várnagy Csaba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>
        <f aca="true" t="shared" si="2" ref="D9:D14">#VALUE!</f>
        <v>1</v>
      </c>
      <c r="F9" s="331"/>
      <c r="G9" s="2" t="s">
        <v>3</v>
      </c>
      <c r="H9" s="48" t="str">
        <f>#VALUE!</f>
        <v>Kovács Dorina</v>
      </c>
      <c r="I9" s="11">
        <v>0</v>
      </c>
      <c r="J9" s="12"/>
      <c r="K9" s="13">
        <v>1</v>
      </c>
      <c r="L9" s="304"/>
      <c r="M9" s="2" t="s">
        <v>3</v>
      </c>
      <c r="N9" s="51" t="str">
        <f>#VALUE!</f>
        <v>Vadász Ágnes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>
        <f>#VALUE!</f>
        <v>0</v>
      </c>
      <c r="F10" s="331"/>
      <c r="G10" s="2" t="s">
        <v>4</v>
      </c>
      <c r="H10" s="48" t="str">
        <f>#VALUE!</f>
        <v>Varga Mercell</v>
      </c>
      <c r="I10" s="11">
        <v>1</v>
      </c>
      <c r="J10" s="12"/>
      <c r="K10" s="13">
        <v>0</v>
      </c>
      <c r="L10" s="304"/>
      <c r="M10" s="2" t="s">
        <v>4</v>
      </c>
      <c r="N10" s="51" t="str">
        <f>#VALUE!</f>
        <v>Hibján Tamás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>
        <f>#VALUE!</f>
        <v>1</v>
      </c>
      <c r="F11" s="331"/>
      <c r="G11" s="2" t="s">
        <v>5</v>
      </c>
      <c r="H11" s="48" t="str">
        <f>#VALUE!</f>
        <v>Nagy Bettina</v>
      </c>
      <c r="I11" s="11">
        <v>1</v>
      </c>
      <c r="J11" s="12"/>
      <c r="K11" s="13">
        <v>0</v>
      </c>
      <c r="L11" s="304"/>
      <c r="M11" s="2" t="s">
        <v>5</v>
      </c>
      <c r="N11" s="51" t="str">
        <f>#VALUE!</f>
        <v>Újhelyi Vivien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8">
        <f>#VALUE!</f>
        <v>0</v>
      </c>
      <c r="F12" s="331"/>
      <c r="G12" s="2" t="s">
        <v>6</v>
      </c>
      <c r="H12" s="48" t="str">
        <f>#VALUE!</f>
        <v>5-5</v>
      </c>
      <c r="I12" s="11"/>
      <c r="J12" s="12"/>
      <c r="K12" s="13"/>
      <c r="L12" s="304"/>
      <c r="M12" s="2" t="s">
        <v>6</v>
      </c>
      <c r="N12" s="51" t="str">
        <f>#VALUE!</f>
        <v>3-5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59">
        <f>#VALUE!</f>
        <v>0</v>
      </c>
      <c r="F13" s="332"/>
      <c r="G13" s="3" t="s">
        <v>7</v>
      </c>
      <c r="H13" s="48" t="str">
        <f>#VALUE!</f>
        <v>5-6</v>
      </c>
      <c r="I13" s="14"/>
      <c r="J13" s="15"/>
      <c r="K13" s="5"/>
      <c r="L13" s="305"/>
      <c r="M13" s="3" t="s">
        <v>7</v>
      </c>
      <c r="N13" s="51" t="str">
        <f>#VALUE!</f>
        <v>3-6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2">
        <f>#VALUE!</f>
        <v>2</v>
      </c>
      <c r="F14" s="6"/>
      <c r="G14" s="7"/>
      <c r="H14" s="49"/>
      <c r="I14" s="17">
        <f>SUM(I8:I13)</f>
        <v>3</v>
      </c>
      <c r="J14" s="16"/>
      <c r="K14" s="17">
        <f>SUM(K8:K13)</f>
        <v>1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str">
        <f>#VALUE!</f>
        <v>4cs. Régi Csillagok</v>
      </c>
      <c r="I17" s="333" t="str">
        <f>$I$1</f>
        <v>2. forduló</v>
      </c>
      <c r="J17" s="334"/>
      <c r="K17" s="335"/>
      <c r="L17" s="306" t="s">
        <v>0</v>
      </c>
      <c r="M17" s="307"/>
      <c r="N17" s="117" t="str">
        <f>#VALUE!</f>
        <v>6cs. Arany 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>
        <v>4</v>
      </c>
      <c r="G18" s="1"/>
      <c r="H18" s="116" t="str">
        <f aca="true" t="shared" si="3" ref="H18:H24">#VALUE!</f>
        <v>Játékos Neve:</v>
      </c>
      <c r="I18" s="336"/>
      <c r="J18" s="337"/>
      <c r="K18" s="338"/>
      <c r="L18" s="303">
        <v>6</v>
      </c>
      <c r="M18" s="1"/>
      <c r="N18" s="117" t="str">
        <f aca="true" t="shared" si="4" ref="N18:N24">#VALUE!</f>
        <v>Játékos Neve: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>
        <f>#VALUE!</f>
        <v>0</v>
      </c>
      <c r="F19" s="331"/>
      <c r="G19" s="2" t="s">
        <v>2</v>
      </c>
      <c r="H19" s="48" t="str">
        <f>#VALUE!</f>
        <v>Soltész Hajnalka</v>
      </c>
      <c r="I19" s="8"/>
      <c r="J19" s="9"/>
      <c r="K19" s="10">
        <v>1</v>
      </c>
      <c r="L19" s="304"/>
      <c r="M19" s="2" t="s">
        <v>2</v>
      </c>
      <c r="N19" s="51" t="str">
        <f>#VALUE!</f>
        <v>Rádai Zoltán Máté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>
        <f aca="true" t="shared" si="5" ref="D20:D25">#VALUE!</f>
        <v>0</v>
      </c>
      <c r="F20" s="331"/>
      <c r="G20" s="2" t="s">
        <v>3</v>
      </c>
      <c r="H20" s="48" t="str">
        <f>#VALUE!</f>
        <v>Abán Nóra/Csicsák Angéla</v>
      </c>
      <c r="I20" s="11"/>
      <c r="J20" s="12"/>
      <c r="K20" s="13">
        <v>0</v>
      </c>
      <c r="L20" s="304"/>
      <c r="M20" s="2" t="s">
        <v>3</v>
      </c>
      <c r="N20" s="51" t="str">
        <f>#VALUE!</f>
        <v>Koncz Réka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>
        <f>#VALUE!</f>
        <v>0</v>
      </c>
      <c r="F21" s="331"/>
      <c r="G21" s="2" t="s">
        <v>4</v>
      </c>
      <c r="H21" s="48" t="str">
        <f>#VALUE!</f>
        <v>Jónás Krisztina</v>
      </c>
      <c r="I21" s="11"/>
      <c r="J21" s="12"/>
      <c r="K21" s="13">
        <v>1</v>
      </c>
      <c r="L21" s="304"/>
      <c r="M21" s="2" t="s">
        <v>4</v>
      </c>
      <c r="N21" s="51" t="str">
        <f>#VALUE!</f>
        <v>Tóth Tibor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>
        <f>#VALUE!</f>
        <v>0</v>
      </c>
      <c r="F22" s="331"/>
      <c r="G22" s="2" t="s">
        <v>5</v>
      </c>
      <c r="H22" s="48" t="str">
        <f>#VALUE!</f>
        <v>Soltész Violetta/Abán Nóra</v>
      </c>
      <c r="I22" s="11"/>
      <c r="J22" s="12"/>
      <c r="K22" s="13">
        <v>0</v>
      </c>
      <c r="L22" s="304"/>
      <c r="M22" s="2" t="s">
        <v>5</v>
      </c>
      <c r="N22" s="51" t="str">
        <f>#VALUE!</f>
        <v>Benicsák Patrícia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>
        <f>#VALUE!</f>
        <v>0</v>
      </c>
      <c r="F23" s="331"/>
      <c r="G23" s="2" t="s">
        <v>6</v>
      </c>
      <c r="H23" s="48" t="str">
        <f>#VALUE!</f>
        <v>4-5</v>
      </c>
      <c r="I23" s="11"/>
      <c r="J23" s="12"/>
      <c r="K23" s="13"/>
      <c r="L23" s="304"/>
      <c r="M23" s="2" t="s">
        <v>6</v>
      </c>
      <c r="N23" s="51" t="str">
        <f>#VALUE!</f>
        <v>6-5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>
        <f>#VALUE!</f>
        <v>0</v>
      </c>
      <c r="F24" s="332"/>
      <c r="G24" s="3" t="s">
        <v>7</v>
      </c>
      <c r="H24" s="48" t="str">
        <f>#VALUE!</f>
        <v>4-6</v>
      </c>
      <c r="I24" s="18"/>
      <c r="J24" s="15"/>
      <c r="K24" s="5"/>
      <c r="L24" s="305"/>
      <c r="M24" s="3" t="s">
        <v>7</v>
      </c>
      <c r="N24" s="51" t="str">
        <f>#VALUE!</f>
        <v>6-6</v>
      </c>
    </row>
    <row r="25" spans="3:14" ht="16.5" customHeight="1" thickBot="1">
      <c r="C25" s="43"/>
      <c r="D25" s="62">
        <f>#VALUE!</f>
        <v>0</v>
      </c>
      <c r="H25" s="50"/>
      <c r="I25" s="17">
        <f>SUM(I19:I24)</f>
        <v>0</v>
      </c>
      <c r="J25" s="16"/>
      <c r="K25" s="19">
        <f>SUM(K19:K24)</f>
        <v>2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str">
        <f>#VALUE!</f>
        <v>7cs. Móricz</v>
      </c>
      <c r="I28" s="333" t="str">
        <f>$I$1</f>
        <v>2. forduló</v>
      </c>
      <c r="J28" s="334"/>
      <c r="K28" s="335"/>
      <c r="L28" s="306" t="s">
        <v>0</v>
      </c>
      <c r="M28" s="307"/>
      <c r="N28" s="117" t="str">
        <f>#VALUE!</f>
        <v>1.cs. Petőfi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>
        <v>7</v>
      </c>
      <c r="G29" s="1"/>
      <c r="H29" s="116" t="str">
        <f aca="true" t="shared" si="6" ref="H29:H35">#VALUE!</f>
        <v>Játékos Neve:</v>
      </c>
      <c r="I29" s="336"/>
      <c r="J29" s="337"/>
      <c r="K29" s="338"/>
      <c r="L29" s="303">
        <v>1</v>
      </c>
      <c r="M29" s="1"/>
      <c r="N29" s="117" t="str">
        <f aca="true" t="shared" si="7" ref="N29:N35">#VALUE!</f>
        <v>Játékos Neve: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>
        <f>#VALUE!</f>
        <v>0</v>
      </c>
      <c r="F30" s="331"/>
      <c r="G30" s="2" t="s">
        <v>2</v>
      </c>
      <c r="H30" s="48" t="str">
        <f>#VALUE!</f>
        <v>Gergely Ákos</v>
      </c>
      <c r="I30" s="8">
        <v>1</v>
      </c>
      <c r="J30" s="9"/>
      <c r="K30" s="10">
        <v>0</v>
      </c>
      <c r="L30" s="304"/>
      <c r="M30" s="2" t="s">
        <v>2</v>
      </c>
      <c r="N30" s="51" t="str">
        <f>#VALUE!</f>
        <v>Balla Dániel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>
        <f aca="true" t="shared" si="8" ref="D31:D36">#VALUE!</f>
        <v>1</v>
      </c>
      <c r="F31" s="331"/>
      <c r="G31" s="2" t="s">
        <v>3</v>
      </c>
      <c r="H31" s="48" t="str">
        <f>#VALUE!</f>
        <v>Együd Boglárka</v>
      </c>
      <c r="I31" s="11">
        <v>0</v>
      </c>
      <c r="J31" s="12"/>
      <c r="K31" s="13">
        <v>1</v>
      </c>
      <c r="L31" s="304"/>
      <c r="M31" s="2" t="s">
        <v>3</v>
      </c>
      <c r="N31" s="51" t="str">
        <f>#VALUE!</f>
        <v>Molnár Krisztina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>
        <f>#VALUE!</f>
        <v>0</v>
      </c>
      <c r="F32" s="331"/>
      <c r="G32" s="2" t="s">
        <v>4</v>
      </c>
      <c r="H32" s="48" t="str">
        <f>#VALUE!</f>
        <v>Tamás Szabolcs</v>
      </c>
      <c r="I32" s="11">
        <v>1</v>
      </c>
      <c r="J32" s="12"/>
      <c r="K32" s="13">
        <v>0</v>
      </c>
      <c r="L32" s="304"/>
      <c r="M32" s="2" t="s">
        <v>4</v>
      </c>
      <c r="N32" s="51" t="str">
        <f>#VALUE!</f>
        <v>Tóth Ádám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>
        <f>#VALUE!</f>
        <v>0</v>
      </c>
      <c r="F33" s="331"/>
      <c r="G33" s="2" t="s">
        <v>5</v>
      </c>
      <c r="H33" s="48" t="str">
        <f>#VALUE!</f>
        <v>László Kata</v>
      </c>
      <c r="I33" s="11">
        <v>0</v>
      </c>
      <c r="J33" s="12"/>
      <c r="K33" s="13">
        <v>1</v>
      </c>
      <c r="L33" s="304"/>
      <c r="M33" s="2" t="s">
        <v>5</v>
      </c>
      <c r="N33" s="51" t="str">
        <f>#VALUE!</f>
        <v>Aux Liliána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>
        <f>#VALUE!</f>
        <v>0</v>
      </c>
      <c r="F34" s="331"/>
      <c r="G34" s="2" t="s">
        <v>6</v>
      </c>
      <c r="H34" s="48" t="str">
        <f>#VALUE!</f>
        <v>7-5</v>
      </c>
      <c r="I34" s="11"/>
      <c r="J34" s="12"/>
      <c r="K34" s="13"/>
      <c r="L34" s="304"/>
      <c r="M34" s="2" t="s">
        <v>6</v>
      </c>
      <c r="N34" s="51" t="str">
        <f>#VALUE!</f>
        <v>1-5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>
        <f>#VALUE!</f>
        <v>0</v>
      </c>
      <c r="F35" s="332"/>
      <c r="G35" s="3" t="s">
        <v>7</v>
      </c>
      <c r="H35" s="48" t="str">
        <f>#VALUE!</f>
        <v>7-6</v>
      </c>
      <c r="I35" s="18"/>
      <c r="J35" s="15"/>
      <c r="K35" s="5"/>
      <c r="L35" s="305"/>
      <c r="M35" s="3" t="s">
        <v>7</v>
      </c>
      <c r="N35" s="51" t="str">
        <f>#VALUE!</f>
        <v>1-6</v>
      </c>
    </row>
    <row r="36" spans="3:14" ht="16.5" thickBot="1">
      <c r="C36" s="43"/>
      <c r="D36" s="62">
        <f>#VALUE!</f>
        <v>1</v>
      </c>
      <c r="H36" s="50"/>
      <c r="I36" s="17">
        <f>SUM(I30:I35)</f>
        <v>2</v>
      </c>
      <c r="J36" s="16"/>
      <c r="K36" s="19">
        <f>SUM(K30:K35)</f>
        <v>2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str">
        <f>#VALUE!</f>
        <v>2cs. Szent Miklós</v>
      </c>
      <c r="I39" s="333" t="str">
        <f>$I$1</f>
        <v>2. forduló</v>
      </c>
      <c r="J39" s="334"/>
      <c r="K39" s="335"/>
      <c r="L39" s="306" t="s">
        <v>0</v>
      </c>
      <c r="M39" s="307"/>
      <c r="N39" s="117" t="str">
        <f>#VALUE!</f>
        <v>8cs. Bethlen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>
        <v>2</v>
      </c>
      <c r="G40" s="1"/>
      <c r="H40" s="116" t="str">
        <f aca="true" t="shared" si="9" ref="H40:H46">#VALUE!</f>
        <v>Játékos Neve:</v>
      </c>
      <c r="I40" s="336"/>
      <c r="J40" s="337"/>
      <c r="K40" s="338"/>
      <c r="L40" s="303">
        <v>8</v>
      </c>
      <c r="M40" s="1"/>
      <c r="N40" s="117" t="str">
        <f aca="true" t="shared" si="10" ref="N40:N46">#VALUE!</f>
        <v>Játékos Neve: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>
        <f>#VALUE!</f>
        <v>0</v>
      </c>
      <c r="F41" s="331"/>
      <c r="G41" s="2" t="s">
        <v>2</v>
      </c>
      <c r="H41" s="48" t="str">
        <f>#VALUE!</f>
        <v>Mészáros Márk</v>
      </c>
      <c r="I41" s="8">
        <v>0</v>
      </c>
      <c r="J41" s="9"/>
      <c r="K41" s="10">
        <v>1</v>
      </c>
      <c r="L41" s="304"/>
      <c r="M41" s="2" t="s">
        <v>2</v>
      </c>
      <c r="N41" s="51" t="str">
        <f>#VALUE!</f>
        <v>Pethő Dávid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>
        <f aca="true" t="shared" si="11" ref="D42:D47">#VALUE!</f>
        <v>0</v>
      </c>
      <c r="F42" s="331"/>
      <c r="G42" s="2" t="s">
        <v>3</v>
      </c>
      <c r="H42" s="48" t="str">
        <f>#VALUE!</f>
        <v>Hajós Eszter</v>
      </c>
      <c r="I42" s="11">
        <v>0</v>
      </c>
      <c r="J42" s="12"/>
      <c r="K42" s="13">
        <v>1</v>
      </c>
      <c r="L42" s="304"/>
      <c r="M42" s="2" t="s">
        <v>3</v>
      </c>
      <c r="N42" s="51" t="str">
        <f>#VALUE!</f>
        <v>Nagy Kitti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>
        <f>#VALUE!</f>
        <v>0</v>
      </c>
      <c r="F43" s="331"/>
      <c r="G43" s="2" t="s">
        <v>4</v>
      </c>
      <c r="H43" s="48" t="str">
        <f>#VALUE!</f>
        <v>Mészáros Konrád</v>
      </c>
      <c r="I43" s="11">
        <v>0</v>
      </c>
      <c r="J43" s="12"/>
      <c r="K43" s="13">
        <v>1</v>
      </c>
      <c r="L43" s="304"/>
      <c r="M43" s="2" t="s">
        <v>4</v>
      </c>
      <c r="N43" s="51" t="str">
        <f>#VALUE!</f>
        <v>Halastyák István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>
        <f>#VALUE!</f>
        <v>0</v>
      </c>
      <c r="F44" s="331"/>
      <c r="G44" s="2" t="s">
        <v>5</v>
      </c>
      <c r="H44" s="48" t="str">
        <f>#VALUE!</f>
        <v>Hajós Gertrúd</v>
      </c>
      <c r="I44" s="11">
        <v>0</v>
      </c>
      <c r="J44" s="12"/>
      <c r="K44" s="13">
        <v>1</v>
      </c>
      <c r="L44" s="304"/>
      <c r="M44" s="2" t="s">
        <v>5</v>
      </c>
      <c r="N44" s="51" t="str">
        <f>#VALUE!</f>
        <v>Kárpáti Dorina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>
        <f>#VALUE!</f>
        <v>0</v>
      </c>
      <c r="F45" s="331"/>
      <c r="G45" s="2" t="s">
        <v>6</v>
      </c>
      <c r="H45" s="48" t="str">
        <f>#VALUE!</f>
        <v>2-5</v>
      </c>
      <c r="I45" s="11"/>
      <c r="J45" s="12"/>
      <c r="K45" s="13"/>
      <c r="L45" s="304"/>
      <c r="M45" s="2" t="s">
        <v>6</v>
      </c>
      <c r="N45" s="51" t="str">
        <f>#VALUE!</f>
        <v>8-5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>
        <f>#VALUE!</f>
        <v>0</v>
      </c>
      <c r="F46" s="332"/>
      <c r="G46" s="3" t="s">
        <v>7</v>
      </c>
      <c r="H46" s="48" t="str">
        <f>#VALUE!</f>
        <v>2-6</v>
      </c>
      <c r="I46" s="18"/>
      <c r="J46" s="15"/>
      <c r="K46" s="5"/>
      <c r="L46" s="305"/>
      <c r="M46" s="3" t="s">
        <v>7</v>
      </c>
      <c r="N46" s="51" t="str">
        <f>#VALUE!</f>
        <v>8-6</v>
      </c>
    </row>
    <row r="47" spans="3:14" ht="16.5" thickBot="1">
      <c r="C47" s="43"/>
      <c r="D47" s="62">
        <f>#VALUE!</f>
        <v>0</v>
      </c>
      <c r="H47" s="50"/>
      <c r="I47" s="17">
        <f>SUM(I41:I46)</f>
        <v>0</v>
      </c>
      <c r="J47" s="16"/>
      <c r="K47" s="19">
        <f>SUM(K41:K46)</f>
        <v>4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2.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>
        <f>#VALUE!</f>
        <v>1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>
        <f aca="true" t="shared" si="14" ref="D53:D58">#VALUE!</f>
        <v>0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>
        <f>#VALUE!</f>
        <v>1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>
        <f>#VALUE!</f>
        <v>1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>
        <f>#VALUE!</f>
        <v>3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2.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>
        <f>#VALUE!</f>
        <v>1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>
        <f aca="true" t="shared" si="17" ref="D64:D69">#VALUE!</f>
        <v>0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>
        <f>#VALUE!</f>
        <v>1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>
        <f>#VALUE!</f>
        <v>0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>
        <f>#VALUE!</f>
        <v>2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2.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8" ref="H73:H79">#VALUE!</f>
        <v>0</v>
      </c>
      <c r="I73" s="336"/>
      <c r="J73" s="337"/>
      <c r="K73" s="338"/>
      <c r="L73" s="303"/>
      <c r="M73" s="1"/>
      <c r="N73" s="117" t="b">
        <f aca="true" t="shared" si="19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>
        <f>#VALUE!</f>
        <v>1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>
        <f aca="true" t="shared" si="20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>
        <f>#VALUE!</f>
        <v>1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>
        <f>#VALUE!</f>
        <v>0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>
        <f>#VALUE!</f>
        <v>2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2.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1" ref="H84:H90">#VALUE!</f>
        <v>0</v>
      </c>
      <c r="I84" s="336"/>
      <c r="J84" s="337"/>
      <c r="K84" s="338"/>
      <c r="L84" s="303"/>
      <c r="M84" s="1"/>
      <c r="N84" s="117" t="b">
        <f aca="true" t="shared" si="22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>
        <f>#VALUE!</f>
        <v>1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>
        <f aca="true" t="shared" si="23" ref="D86:D91">#VALUE!</f>
        <v>1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>
        <f>#VALUE!</f>
        <v>1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>
        <f>#VALUE!</f>
        <v>1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>
        <f>#VALUE!</f>
        <v>4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2.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4" ref="H95:H101">#VALUE!</f>
        <v>0</v>
      </c>
      <c r="I95" s="336"/>
      <c r="J95" s="337"/>
      <c r="K95" s="338"/>
      <c r="L95" s="303"/>
      <c r="M95" s="1"/>
      <c r="N95" s="117" t="b">
        <f aca="true" t="shared" si="25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6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2.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7" ref="H106:H112">#VALUE!</f>
        <v>0</v>
      </c>
      <c r="I106" s="336"/>
      <c r="J106" s="337"/>
      <c r="K106" s="338"/>
      <c r="L106" s="303"/>
      <c r="M106" s="1"/>
      <c r="N106" s="117" t="b">
        <f aca="true" t="shared" si="28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9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30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1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customHeight="1" thickBot="1">
      <c r="A139" s="303">
        <v>13</v>
      </c>
      <c r="B139" s="32"/>
      <c r="C139" s="38" t="str">
        <f>'Input adatok'!C136</f>
        <v>Játékos Neve:</v>
      </c>
    </row>
    <row r="140" spans="1:4" ht="13.5" customHeight="1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customHeight="1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customHeight="1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customHeight="1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customHeight="1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customHeight="1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customHeight="1" thickBot="1">
      <c r="A150" s="303">
        <v>14</v>
      </c>
      <c r="B150" s="32"/>
      <c r="C150" s="38" t="str">
        <f>'Input adatok'!C147</f>
        <v>Játékos Neve:</v>
      </c>
    </row>
    <row r="151" spans="1:4" ht="13.5" customHeight="1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customHeight="1" thickBot="1">
      <c r="A152" s="304"/>
      <c r="B152" s="33" t="s">
        <v>3</v>
      </c>
      <c r="C152" s="38" t="str">
        <f>'Input adatok'!C149</f>
        <v>14-2</v>
      </c>
      <c r="D152" s="58" t="b">
        <f aca="true" t="shared" si="32" ref="D152:D157">#VALUE!</f>
        <v>0</v>
      </c>
    </row>
    <row r="153" spans="1:4" ht="13.5" customHeight="1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customHeight="1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customHeight="1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customHeight="1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customHeight="1" thickBot="1">
      <c r="A161" s="303">
        <v>15</v>
      </c>
      <c r="B161" s="1"/>
      <c r="C161" s="38" t="str">
        <f>'Input adatok'!C158</f>
        <v>Játékos Neve:</v>
      </c>
    </row>
    <row r="162" spans="1:4" ht="13.5" customHeight="1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customHeight="1" thickBot="1">
      <c r="A163" s="304"/>
      <c r="B163" s="33" t="s">
        <v>3</v>
      </c>
      <c r="C163" s="38" t="str">
        <f>'Input adatok'!C160</f>
        <v>15-2</v>
      </c>
      <c r="D163" s="58" t="b">
        <f aca="true" t="shared" si="33" ref="D163:D168">#VALUE!</f>
        <v>0</v>
      </c>
    </row>
    <row r="164" spans="1:4" ht="13.5" customHeight="1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customHeight="1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customHeight="1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customHeight="1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customHeight="1" thickBot="1">
      <c r="A172" s="303">
        <v>16</v>
      </c>
      <c r="B172" s="32"/>
      <c r="C172" s="38" t="str">
        <f>'Input adatok'!C169</f>
        <v>Játékos Neve:</v>
      </c>
    </row>
    <row r="173" spans="1:4" ht="13.5" customHeight="1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customHeight="1" thickBot="1">
      <c r="A174" s="304"/>
      <c r="B174" s="33" t="s">
        <v>3</v>
      </c>
      <c r="C174" s="38" t="str">
        <f>'Input adatok'!C171</f>
        <v>16-2</v>
      </c>
      <c r="D174" s="58" t="b">
        <f aca="true" t="shared" si="34" ref="D174:D179">#VALUE!</f>
        <v>0</v>
      </c>
    </row>
    <row r="175" spans="1:4" ht="13.5" customHeight="1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customHeight="1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customHeight="1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customHeight="1" thickBot="1">
      <c r="A178" s="305"/>
      <c r="B178" s="34" t="s">
        <v>7</v>
      </c>
      <c r="C178" s="38" t="str">
        <f>'Input adatok'!C175</f>
        <v>16-6</v>
      </c>
      <c r="D178" s="58" t="b">
        <f>#VALUE!</f>
        <v>0</v>
      </c>
    </row>
    <row r="179" spans="3:4" ht="15.75">
      <c r="C179" s="52"/>
      <c r="D179" s="63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customHeight="1" thickBot="1">
      <c r="A183" s="303">
        <v>17</v>
      </c>
      <c r="B183" s="32"/>
      <c r="C183" s="38" t="str">
        <f>'Input adatok'!C180</f>
        <v>Játékos Neve:</v>
      </c>
    </row>
    <row r="184" spans="1:4" ht="13.5" customHeight="1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customHeight="1" thickBot="1">
      <c r="A185" s="304"/>
      <c r="B185" s="33" t="s">
        <v>3</v>
      </c>
      <c r="C185" s="38" t="str">
        <f>'Input adatok'!C182</f>
        <v>17-2</v>
      </c>
      <c r="D185" s="58" t="b">
        <f aca="true" t="shared" si="35" ref="D185:D190">#VALUE!</f>
        <v>0</v>
      </c>
    </row>
    <row r="186" spans="1:4" ht="13.5" customHeight="1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customHeight="1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customHeight="1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customHeight="1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customHeight="1" thickBot="1">
      <c r="A194" s="303">
        <v>18</v>
      </c>
      <c r="B194" s="32"/>
      <c r="C194" s="38" t="str">
        <f>'Input adatok'!C191</f>
        <v>Játékos Neve:</v>
      </c>
    </row>
    <row r="195" spans="1:4" ht="13.5" customHeight="1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customHeight="1" thickBot="1">
      <c r="A196" s="304"/>
      <c r="B196" s="33" t="s">
        <v>3</v>
      </c>
      <c r="C196" s="38" t="str">
        <f>'Input adatok'!C193</f>
        <v>18-2</v>
      </c>
      <c r="D196" s="58" t="b">
        <f aca="true" t="shared" si="36" ref="D196:D201">#VALUE!</f>
        <v>0</v>
      </c>
    </row>
    <row r="197" spans="1:4" ht="13.5" customHeight="1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customHeight="1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customHeight="1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customHeight="1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customHeight="1" thickBot="1">
      <c r="A205" s="303">
        <v>19</v>
      </c>
      <c r="B205" s="32"/>
      <c r="C205" s="38" t="str">
        <f>'Input adatok'!C202</f>
        <v>Játékos Neve:</v>
      </c>
    </row>
    <row r="206" spans="1:4" ht="13.5" customHeight="1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customHeight="1" thickBot="1">
      <c r="A207" s="304"/>
      <c r="B207" s="33" t="s">
        <v>3</v>
      </c>
      <c r="C207" s="38" t="str">
        <f>'Input adatok'!C204</f>
        <v>19-2</v>
      </c>
      <c r="D207" s="58" t="b">
        <f aca="true" t="shared" si="37" ref="D207:D212">#VALUE!</f>
        <v>0</v>
      </c>
    </row>
    <row r="208" spans="1:4" ht="13.5" customHeight="1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customHeight="1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customHeight="1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customHeight="1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customHeight="1" thickBot="1">
      <c r="A216" s="303">
        <v>20</v>
      </c>
      <c r="B216" s="32"/>
      <c r="C216" s="38" t="str">
        <f>'Input adatok'!C213</f>
        <v>Játékos Neve:</v>
      </c>
    </row>
    <row r="217" spans="1:4" ht="13.5" customHeight="1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customHeight="1" thickBot="1">
      <c r="A218" s="304"/>
      <c r="B218" s="33" t="s">
        <v>3</v>
      </c>
      <c r="C218" s="38" t="str">
        <f>'Input adatok'!C215</f>
        <v>120-2</v>
      </c>
      <c r="D218" s="58" t="b">
        <f aca="true" t="shared" si="38" ref="D218:D223">#VALUE!</f>
        <v>0</v>
      </c>
    </row>
    <row r="219" spans="1:4" ht="13.5" customHeight="1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customHeight="1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customHeight="1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customHeight="1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 password="823F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E4">
      <selection activeCell="K19" sqref="K19:K23"/>
    </sheetView>
  </sheetViews>
  <sheetFormatPr defaultColWidth="9.140625" defaultRowHeight="12.75"/>
  <cols>
    <col min="1" max="2" width="9.140625" style="0" customWidth="1"/>
    <col min="3" max="3" width="13.28125" style="42" customWidth="1"/>
    <col min="4" max="4" width="9.140625" style="0" bestFit="1" customWidth="1"/>
    <col min="5" max="5" width="9.140625" style="0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9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adatok'!$C$3</f>
        <v>1.cs. Petőfi</v>
      </c>
      <c r="F6" s="306" t="s">
        <v>0</v>
      </c>
      <c r="G6" s="307"/>
      <c r="H6" s="116" t="str">
        <f>#VALUE!</f>
        <v>6cs. Arany </v>
      </c>
      <c r="I6" s="333" t="str">
        <f>$I$1</f>
        <v>3. forduló</v>
      </c>
      <c r="J6" s="334"/>
      <c r="K6" s="335"/>
      <c r="L6" s="306" t="s">
        <v>0</v>
      </c>
      <c r="M6" s="307"/>
      <c r="N6" s="117" t="str">
        <f>#VALUE!</f>
        <v>5cs. Apáczai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>
        <v>6</v>
      </c>
      <c r="G7" s="1"/>
      <c r="H7" s="116" t="str">
        <f aca="true" t="shared" si="0" ref="H7:H13">#VALUE!</f>
        <v>Játékos Neve:</v>
      </c>
      <c r="I7" s="336"/>
      <c r="J7" s="337"/>
      <c r="K7" s="338"/>
      <c r="L7" s="303">
        <v>5</v>
      </c>
      <c r="M7" s="1"/>
      <c r="N7" s="117" t="str">
        <f aca="true" t="shared" si="1" ref="N7:N13">#VALUE!</f>
        <v>Játékos Neve: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>
        <f>#VALUE!</f>
        <v>0</v>
      </c>
      <c r="F8" s="331"/>
      <c r="G8" s="2" t="s">
        <v>2</v>
      </c>
      <c r="H8" s="48" t="str">
        <f>#VALUE!</f>
        <v>Rádai Zoltán Máté</v>
      </c>
      <c r="I8" s="8">
        <v>1</v>
      </c>
      <c r="J8" s="9"/>
      <c r="K8" s="10">
        <v>0</v>
      </c>
      <c r="L8" s="304"/>
      <c r="M8" s="2" t="s">
        <v>2</v>
      </c>
      <c r="N8" s="51" t="str">
        <f>#VALUE!</f>
        <v>Blahota Marcell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>
        <f aca="true" t="shared" si="2" ref="D9:D14">#VALUE!</f>
        <v>0.5</v>
      </c>
      <c r="F9" s="331"/>
      <c r="G9" s="2" t="s">
        <v>3</v>
      </c>
      <c r="H9" s="48" t="str">
        <f>#VALUE!</f>
        <v>Koncz Réka</v>
      </c>
      <c r="I9" s="11">
        <v>0.5</v>
      </c>
      <c r="J9" s="12"/>
      <c r="K9" s="13">
        <v>0.5</v>
      </c>
      <c r="L9" s="304"/>
      <c r="M9" s="2" t="s">
        <v>3</v>
      </c>
      <c r="N9" s="51" t="str">
        <f>#VALUE!</f>
        <v>Kovács Dorina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>
        <f>#VALUE!</f>
        <v>1</v>
      </c>
      <c r="F10" s="331"/>
      <c r="G10" s="2" t="s">
        <v>4</v>
      </c>
      <c r="H10" s="48" t="str">
        <f>#VALUE!</f>
        <v>Tóth Tibor</v>
      </c>
      <c r="I10" s="11">
        <v>0</v>
      </c>
      <c r="J10" s="12"/>
      <c r="K10" s="13">
        <v>1</v>
      </c>
      <c r="L10" s="304"/>
      <c r="M10" s="2" t="s">
        <v>4</v>
      </c>
      <c r="N10" s="51" t="str">
        <f>#VALUE!</f>
        <v>Varga Mercell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>
        <f>#VALUE!</f>
        <v>1</v>
      </c>
      <c r="F11" s="331"/>
      <c r="G11" s="2" t="s">
        <v>5</v>
      </c>
      <c r="H11" s="48" t="str">
        <f>#VALUE!</f>
        <v>Benicsák Patrícia</v>
      </c>
      <c r="I11" s="11">
        <v>0</v>
      </c>
      <c r="J11" s="12"/>
      <c r="K11" s="13">
        <v>1</v>
      </c>
      <c r="L11" s="304"/>
      <c r="M11" s="2" t="s">
        <v>5</v>
      </c>
      <c r="N11" s="51" t="str">
        <f>#VALUE!</f>
        <v>Nagy Bettina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8">
        <f>#VALUE!</f>
        <v>0</v>
      </c>
      <c r="F12" s="331"/>
      <c r="G12" s="2" t="s">
        <v>6</v>
      </c>
      <c r="H12" s="48" t="str">
        <f>#VALUE!</f>
        <v>6-5</v>
      </c>
      <c r="I12" s="11"/>
      <c r="J12" s="12"/>
      <c r="K12" s="13"/>
      <c r="L12" s="304"/>
      <c r="M12" s="2" t="s">
        <v>6</v>
      </c>
      <c r="N12" s="51" t="str">
        <f>#VALUE!</f>
        <v>5-5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59">
        <f>#VALUE!</f>
        <v>0</v>
      </c>
      <c r="F13" s="332"/>
      <c r="G13" s="3" t="s">
        <v>7</v>
      </c>
      <c r="H13" s="48" t="str">
        <f>#VALUE!</f>
        <v>6-6</v>
      </c>
      <c r="I13" s="14"/>
      <c r="J13" s="15"/>
      <c r="K13" s="5"/>
      <c r="L13" s="305"/>
      <c r="M13" s="3" t="s">
        <v>7</v>
      </c>
      <c r="N13" s="51" t="str">
        <f>#VALUE!</f>
        <v>5-6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2">
        <f>#VALUE!</f>
        <v>2.5</v>
      </c>
      <c r="F14" s="6"/>
      <c r="G14" s="7"/>
      <c r="H14" s="49"/>
      <c r="I14" s="17">
        <f>SUM(I8:I13)</f>
        <v>1.5</v>
      </c>
      <c r="J14" s="16"/>
      <c r="K14" s="17">
        <f>SUM(K8:K13)</f>
        <v>2.5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str">
        <f>#VALUE!</f>
        <v>3cs. Móra "A"</v>
      </c>
      <c r="I17" s="333" t="str">
        <f>$I$1</f>
        <v>3. forduló</v>
      </c>
      <c r="J17" s="334"/>
      <c r="K17" s="335"/>
      <c r="L17" s="306" t="s">
        <v>0</v>
      </c>
      <c r="M17" s="307"/>
      <c r="N17" s="117" t="str">
        <f>#VALUE!</f>
        <v>4cs. Régi Csillagok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>
        <v>3</v>
      </c>
      <c r="G18" s="1"/>
      <c r="H18" s="116" t="str">
        <f aca="true" t="shared" si="3" ref="H18:H24">#VALUE!</f>
        <v>Játékos Neve:</v>
      </c>
      <c r="I18" s="336"/>
      <c r="J18" s="337"/>
      <c r="K18" s="338"/>
      <c r="L18" s="303">
        <v>4</v>
      </c>
      <c r="M18" s="1"/>
      <c r="N18" s="117" t="str">
        <f aca="true" t="shared" si="4" ref="N18:N24">#VALUE!</f>
        <v>Játékos Neve: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>
        <f>#VALUE!</f>
        <v>1</v>
      </c>
      <c r="F19" s="331"/>
      <c r="G19" s="2" t="s">
        <v>2</v>
      </c>
      <c r="H19" s="48" t="str">
        <f>#VALUE!</f>
        <v>Várnagy Csaba</v>
      </c>
      <c r="I19" s="8">
        <v>0.5</v>
      </c>
      <c r="J19" s="9"/>
      <c r="K19" s="10"/>
      <c r="L19" s="304"/>
      <c r="M19" s="2" t="s">
        <v>2</v>
      </c>
      <c r="N19" s="51" t="str">
        <f>#VALUE!</f>
        <v>Soltész Hajnalka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>
        <f aca="true" t="shared" si="5" ref="D20:D25">#VALUE!</f>
        <v>0.5</v>
      </c>
      <c r="F20" s="331"/>
      <c r="G20" s="2" t="s">
        <v>3</v>
      </c>
      <c r="H20" s="48" t="str">
        <f>#VALUE!</f>
        <v>Vadász Ágnes</v>
      </c>
      <c r="I20" s="11">
        <v>0</v>
      </c>
      <c r="J20" s="12"/>
      <c r="K20" s="13"/>
      <c r="L20" s="304"/>
      <c r="M20" s="2" t="s">
        <v>3</v>
      </c>
      <c r="N20" s="51" t="str">
        <f>#VALUE!</f>
        <v>Abán Nóra/Csicsák Angéla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>
        <f>#VALUE!</f>
        <v>0</v>
      </c>
      <c r="F21" s="331"/>
      <c r="G21" s="2" t="s">
        <v>4</v>
      </c>
      <c r="H21" s="48" t="str">
        <f>#VALUE!</f>
        <v>Hibján Tamás</v>
      </c>
      <c r="I21" s="11">
        <v>0</v>
      </c>
      <c r="J21" s="12"/>
      <c r="K21" s="13"/>
      <c r="L21" s="304"/>
      <c r="M21" s="2" t="s">
        <v>4</v>
      </c>
      <c r="N21" s="51" t="str">
        <f>#VALUE!</f>
        <v>Jónás Krisztina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>
        <f>#VALUE!</f>
        <v>0</v>
      </c>
      <c r="F22" s="331"/>
      <c r="G22" s="2" t="s">
        <v>5</v>
      </c>
      <c r="H22" s="48" t="str">
        <f>#VALUE!</f>
        <v>Újhelyi Vivien</v>
      </c>
      <c r="I22" s="11">
        <v>0</v>
      </c>
      <c r="J22" s="12"/>
      <c r="K22" s="13"/>
      <c r="L22" s="304"/>
      <c r="M22" s="2" t="s">
        <v>5</v>
      </c>
      <c r="N22" s="51" t="str">
        <f>#VALUE!</f>
        <v>Soltész Violetta/Abán Nóra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>
        <f>#VALUE!</f>
        <v>0</v>
      </c>
      <c r="F23" s="331"/>
      <c r="G23" s="2" t="s">
        <v>6</v>
      </c>
      <c r="H23" s="48" t="str">
        <f>#VALUE!</f>
        <v>3-5</v>
      </c>
      <c r="I23" s="11"/>
      <c r="J23" s="12"/>
      <c r="K23" s="13"/>
      <c r="L23" s="304"/>
      <c r="M23" s="2" t="s">
        <v>6</v>
      </c>
      <c r="N23" s="51" t="str">
        <f>#VALUE!</f>
        <v>4-5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>
        <f>#VALUE!</f>
        <v>0</v>
      </c>
      <c r="F24" s="332"/>
      <c r="G24" s="3" t="s">
        <v>7</v>
      </c>
      <c r="H24" s="48" t="str">
        <f>#VALUE!</f>
        <v>3-6</v>
      </c>
      <c r="I24" s="18"/>
      <c r="J24" s="15"/>
      <c r="K24" s="5"/>
      <c r="L24" s="305"/>
      <c r="M24" s="3" t="s">
        <v>7</v>
      </c>
      <c r="N24" s="51" t="str">
        <f>#VALUE!</f>
        <v>4-6</v>
      </c>
    </row>
    <row r="25" spans="3:14" ht="16.5" customHeight="1" thickBot="1">
      <c r="C25" s="43"/>
      <c r="D25" s="62">
        <f>#VALUE!</f>
        <v>1.5</v>
      </c>
      <c r="H25" s="50"/>
      <c r="I25" s="17">
        <f>SUM(I19:I24)</f>
        <v>0.5</v>
      </c>
      <c r="J25" s="16"/>
      <c r="K25" s="19">
        <f>SUM(K19:K24)</f>
        <v>0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str">
        <f>#VALUE!</f>
        <v>8cs. Bethlen</v>
      </c>
      <c r="I28" s="333" t="str">
        <f>$I$1</f>
        <v>3. forduló</v>
      </c>
      <c r="J28" s="334"/>
      <c r="K28" s="335"/>
      <c r="L28" s="306" t="s">
        <v>0</v>
      </c>
      <c r="M28" s="307"/>
      <c r="N28" s="117" t="str">
        <f>#VALUE!</f>
        <v>7cs. Móricz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>
        <v>8</v>
      </c>
      <c r="G29" s="1"/>
      <c r="H29" s="116" t="str">
        <f aca="true" t="shared" si="6" ref="H29:H35">#VALUE!</f>
        <v>Játékos Neve:</v>
      </c>
      <c r="I29" s="336"/>
      <c r="J29" s="337"/>
      <c r="K29" s="338"/>
      <c r="L29" s="303">
        <v>7</v>
      </c>
      <c r="M29" s="1"/>
      <c r="N29" s="117" t="str">
        <f aca="true" t="shared" si="7" ref="N29:N35">#VALUE!</f>
        <v>Játékos Neve: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>
        <f>#VALUE!</f>
        <v>0.5</v>
      </c>
      <c r="F30" s="331"/>
      <c r="G30" s="2" t="s">
        <v>2</v>
      </c>
      <c r="H30" s="48" t="str">
        <f>#VALUE!</f>
        <v>Pethő Dávid</v>
      </c>
      <c r="I30" s="8">
        <v>0</v>
      </c>
      <c r="J30" s="9"/>
      <c r="K30" s="10">
        <v>1</v>
      </c>
      <c r="L30" s="304"/>
      <c r="M30" s="2" t="s">
        <v>2</v>
      </c>
      <c r="N30" s="51" t="str">
        <f>#VALUE!</f>
        <v>Gergely Ákos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>
        <f aca="true" t="shared" si="8" ref="D31:D36">#VALUE!</f>
        <v>0</v>
      </c>
      <c r="F31" s="331"/>
      <c r="G31" s="2" t="s">
        <v>3</v>
      </c>
      <c r="H31" s="48" t="str">
        <f>#VALUE!</f>
        <v>Nagy Kitti</v>
      </c>
      <c r="I31" s="11">
        <v>1</v>
      </c>
      <c r="J31" s="12"/>
      <c r="K31" s="13">
        <v>0</v>
      </c>
      <c r="L31" s="304"/>
      <c r="M31" s="2" t="s">
        <v>3</v>
      </c>
      <c r="N31" s="51" t="str">
        <f>#VALUE!</f>
        <v>Együd Boglárka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>
        <f>#VALUE!</f>
        <v>0</v>
      </c>
      <c r="F32" s="331"/>
      <c r="G32" s="2" t="s">
        <v>4</v>
      </c>
      <c r="H32" s="48" t="str">
        <f>#VALUE!</f>
        <v>Halastyák István</v>
      </c>
      <c r="I32" s="11">
        <v>1</v>
      </c>
      <c r="J32" s="12"/>
      <c r="K32" s="13">
        <v>0</v>
      </c>
      <c r="L32" s="304"/>
      <c r="M32" s="2" t="s">
        <v>4</v>
      </c>
      <c r="N32" s="51" t="str">
        <f>#VALUE!</f>
        <v>Tamás Szabolcs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>
        <f>#VALUE!</f>
        <v>0</v>
      </c>
      <c r="F33" s="331"/>
      <c r="G33" s="2" t="s">
        <v>5</v>
      </c>
      <c r="H33" s="48" t="str">
        <f>#VALUE!</f>
        <v>Kárpáti Dorina</v>
      </c>
      <c r="I33" s="11">
        <v>1</v>
      </c>
      <c r="J33" s="12"/>
      <c r="K33" s="13">
        <v>0</v>
      </c>
      <c r="L33" s="304"/>
      <c r="M33" s="2" t="s">
        <v>5</v>
      </c>
      <c r="N33" s="51" t="str">
        <f>#VALUE!</f>
        <v>László Kata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>
        <f>#VALUE!</f>
        <v>0</v>
      </c>
      <c r="F34" s="331"/>
      <c r="G34" s="2" t="s">
        <v>6</v>
      </c>
      <c r="H34" s="48" t="str">
        <f>#VALUE!</f>
        <v>8-5</v>
      </c>
      <c r="I34" s="11"/>
      <c r="J34" s="12"/>
      <c r="K34" s="13"/>
      <c r="L34" s="304"/>
      <c r="M34" s="2" t="s">
        <v>6</v>
      </c>
      <c r="N34" s="51" t="str">
        <f>#VALUE!</f>
        <v>7-5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>
        <f>#VALUE!</f>
        <v>0</v>
      </c>
      <c r="F35" s="332"/>
      <c r="G35" s="3" t="s">
        <v>7</v>
      </c>
      <c r="H35" s="48" t="str">
        <f>#VALUE!</f>
        <v>8-6</v>
      </c>
      <c r="I35" s="18"/>
      <c r="J35" s="15"/>
      <c r="K35" s="5"/>
      <c r="L35" s="305"/>
      <c r="M35" s="3" t="s">
        <v>7</v>
      </c>
      <c r="N35" s="51" t="str">
        <f>#VALUE!</f>
        <v>7-6</v>
      </c>
    </row>
    <row r="36" spans="3:14" ht="16.5" thickBot="1">
      <c r="C36" s="43"/>
      <c r="D36" s="62">
        <f>#VALUE!</f>
        <v>0.5</v>
      </c>
      <c r="H36" s="50"/>
      <c r="I36" s="17">
        <f>SUM(I30:I35)</f>
        <v>3</v>
      </c>
      <c r="J36" s="16"/>
      <c r="K36" s="19">
        <f>SUM(K30:K35)</f>
        <v>1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str">
        <f>#VALUE!</f>
        <v>1.cs. Petőfi</v>
      </c>
      <c r="I39" s="333" t="str">
        <f>$I$1</f>
        <v>3. forduló</v>
      </c>
      <c r="J39" s="334"/>
      <c r="K39" s="335"/>
      <c r="L39" s="306" t="s">
        <v>0</v>
      </c>
      <c r="M39" s="307"/>
      <c r="N39" s="117" t="str">
        <f>#VALUE!</f>
        <v>2cs. Szent Miklós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>
        <v>1</v>
      </c>
      <c r="G40" s="1"/>
      <c r="H40" s="116" t="str">
        <f aca="true" t="shared" si="9" ref="H40:H46">#VALUE!</f>
        <v>Játékos Neve:</v>
      </c>
      <c r="I40" s="336"/>
      <c r="J40" s="337"/>
      <c r="K40" s="338"/>
      <c r="L40" s="303">
        <v>2</v>
      </c>
      <c r="M40" s="1"/>
      <c r="N40" s="117" t="str">
        <f aca="true" t="shared" si="10" ref="N40:N46">#VALUE!</f>
        <v>Játékos Neve: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>
        <f>#VALUE!</f>
        <v>0</v>
      </c>
      <c r="F41" s="331"/>
      <c r="G41" s="2" t="s">
        <v>2</v>
      </c>
      <c r="H41" s="48" t="str">
        <f>#VALUE!</f>
        <v>Balla Dániel</v>
      </c>
      <c r="I41" s="8">
        <v>0</v>
      </c>
      <c r="J41" s="9"/>
      <c r="K41" s="10">
        <v>1</v>
      </c>
      <c r="L41" s="304"/>
      <c r="M41" s="2" t="s">
        <v>2</v>
      </c>
      <c r="N41" s="51" t="str">
        <f>#VALUE!</f>
        <v>Mészáros Márk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>
        <f aca="true" t="shared" si="11" ref="D42:D47">#VALUE!</f>
        <v>0</v>
      </c>
      <c r="F42" s="331"/>
      <c r="G42" s="2" t="s">
        <v>3</v>
      </c>
      <c r="H42" s="48" t="str">
        <f>#VALUE!</f>
        <v>Molnár Krisztina</v>
      </c>
      <c r="I42" s="11">
        <v>0.5</v>
      </c>
      <c r="J42" s="12"/>
      <c r="K42" s="13">
        <v>0.5</v>
      </c>
      <c r="L42" s="304"/>
      <c r="M42" s="2" t="s">
        <v>3</v>
      </c>
      <c r="N42" s="51" t="str">
        <f>#VALUE!</f>
        <v>Hajós Eszter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>
        <f>#VALUE!</f>
        <v>0</v>
      </c>
      <c r="F43" s="331"/>
      <c r="G43" s="2" t="s">
        <v>4</v>
      </c>
      <c r="H43" s="48" t="str">
        <f>#VALUE!</f>
        <v>Tóth Ádám</v>
      </c>
      <c r="I43" s="11">
        <v>1</v>
      </c>
      <c r="J43" s="12"/>
      <c r="K43" s="13">
        <v>0</v>
      </c>
      <c r="L43" s="304"/>
      <c r="M43" s="2" t="s">
        <v>4</v>
      </c>
      <c r="N43" s="51" t="str">
        <f>#VALUE!</f>
        <v>Mészáros Konrád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>
        <f>#VALUE!</f>
        <v>0</v>
      </c>
      <c r="F44" s="331"/>
      <c r="G44" s="2" t="s">
        <v>5</v>
      </c>
      <c r="H44" s="48" t="str">
        <f>#VALUE!</f>
        <v>Aux Liliána</v>
      </c>
      <c r="I44" s="11">
        <v>1</v>
      </c>
      <c r="J44" s="12"/>
      <c r="K44" s="13">
        <v>0</v>
      </c>
      <c r="L44" s="304"/>
      <c r="M44" s="2" t="s">
        <v>5</v>
      </c>
      <c r="N44" s="51" t="str">
        <f>#VALUE!</f>
        <v>Hajós Gertrúd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>
        <f>#VALUE!</f>
        <v>0</v>
      </c>
      <c r="F45" s="331"/>
      <c r="G45" s="2" t="s">
        <v>6</v>
      </c>
      <c r="H45" s="48" t="str">
        <f>#VALUE!</f>
        <v>1-5</v>
      </c>
      <c r="I45" s="11"/>
      <c r="J45" s="12"/>
      <c r="K45" s="13"/>
      <c r="L45" s="304"/>
      <c r="M45" s="2" t="s">
        <v>6</v>
      </c>
      <c r="N45" s="51" t="str">
        <f>#VALUE!</f>
        <v>2-5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>
        <f>#VALUE!</f>
        <v>0</v>
      </c>
      <c r="F46" s="332"/>
      <c r="G46" s="3" t="s">
        <v>7</v>
      </c>
      <c r="H46" s="48" t="str">
        <f>#VALUE!</f>
        <v>1-6</v>
      </c>
      <c r="I46" s="18"/>
      <c r="J46" s="15"/>
      <c r="K46" s="5"/>
      <c r="L46" s="305"/>
      <c r="M46" s="3" t="s">
        <v>7</v>
      </c>
      <c r="N46" s="51" t="str">
        <f>#VALUE!</f>
        <v>2-6</v>
      </c>
    </row>
    <row r="47" spans="3:14" ht="16.5" thickBot="1">
      <c r="C47" s="43"/>
      <c r="D47" s="62">
        <f>#VALUE!</f>
        <v>0</v>
      </c>
      <c r="H47" s="50"/>
      <c r="I47" s="17">
        <f>SUM(I41:I46)</f>
        <v>2.5</v>
      </c>
      <c r="J47" s="16"/>
      <c r="K47" s="19">
        <f>SUM(K41:K46)</f>
        <v>1.5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3.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>
        <f>#VALUE!</f>
        <v>0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>
        <f aca="true" t="shared" si="14" ref="D53:D58">#VALUE!</f>
        <v>0.5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>
        <f>#VALUE!</f>
        <v>1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>
        <f>#VALUE!</f>
        <v>1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>
        <f>#VALUE!</f>
        <v>2.5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3.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>
        <f>#VALUE!</f>
        <v>1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>
        <f aca="true" t="shared" si="17" ref="D64:D69">#VALUE!</f>
        <v>0.5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>
        <f>#VALUE!</f>
        <v>0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>
        <f>#VALUE!</f>
        <v>0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>
        <f>#VALUE!</f>
        <v>1.5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3.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8" ref="H73:H79">#VALUE!</f>
        <v>0</v>
      </c>
      <c r="I73" s="336"/>
      <c r="J73" s="337"/>
      <c r="K73" s="338"/>
      <c r="L73" s="303"/>
      <c r="M73" s="1"/>
      <c r="N73" s="117" t="b">
        <f aca="true" t="shared" si="19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>
        <f>#VALUE!</f>
        <v>1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>
        <f aca="true" t="shared" si="20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>
        <f>#VALUE!</f>
        <v>0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>
        <f>#VALUE!</f>
        <v>0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>
        <f>#VALUE!</f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3.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1" ref="H84:H90">#VALUE!</f>
        <v>0</v>
      </c>
      <c r="I84" s="336"/>
      <c r="J84" s="337"/>
      <c r="K84" s="338"/>
      <c r="L84" s="303"/>
      <c r="M84" s="1"/>
      <c r="N84" s="117" t="b">
        <f aca="true" t="shared" si="22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>
        <f>#VALUE!</f>
        <v>0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>
        <f aca="true" t="shared" si="23" ref="D86:D91">#VALUE!</f>
        <v>1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>
        <f>#VALUE!</f>
        <v>1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>
        <f>#VALUE!</f>
        <v>1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>
        <f>#VALUE!</f>
        <v>3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3.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4" ref="H95:H101">#VALUE!</f>
        <v>0</v>
      </c>
      <c r="I95" s="336"/>
      <c r="J95" s="337"/>
      <c r="K95" s="338"/>
      <c r="L95" s="303"/>
      <c r="M95" s="1"/>
      <c r="N95" s="117" t="b">
        <f aca="true" t="shared" si="25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6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3.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7" ref="H106:H112">#VALUE!</f>
        <v>0</v>
      </c>
      <c r="I106" s="336"/>
      <c r="J106" s="337"/>
      <c r="K106" s="338"/>
      <c r="L106" s="303"/>
      <c r="M106" s="1"/>
      <c r="N106" s="117" t="b">
        <f aca="true" t="shared" si="28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9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30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1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customHeight="1" thickBot="1">
      <c r="A139" s="303">
        <v>13</v>
      </c>
      <c r="B139" s="32"/>
      <c r="C139" s="38" t="str">
        <f>'Input adatok'!C136</f>
        <v>Játékos Neve:</v>
      </c>
    </row>
    <row r="140" spans="1:4" ht="13.5" customHeight="1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customHeight="1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customHeight="1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customHeight="1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customHeight="1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customHeight="1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customHeight="1" thickBot="1">
      <c r="A150" s="303">
        <v>14</v>
      </c>
      <c r="B150" s="32"/>
      <c r="C150" s="38" t="str">
        <f>'Input adatok'!C147</f>
        <v>Játékos Neve:</v>
      </c>
    </row>
    <row r="151" spans="1:4" ht="13.5" customHeight="1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customHeight="1" thickBot="1">
      <c r="A152" s="304"/>
      <c r="B152" s="33" t="s">
        <v>3</v>
      </c>
      <c r="C152" s="38" t="str">
        <f>'Input adatok'!C149</f>
        <v>14-2</v>
      </c>
      <c r="D152" s="58" t="b">
        <f aca="true" t="shared" si="32" ref="D152:D157">#VALUE!</f>
        <v>0</v>
      </c>
    </row>
    <row r="153" spans="1:4" ht="13.5" customHeight="1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customHeight="1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customHeight="1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customHeight="1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customHeight="1" thickBot="1">
      <c r="A161" s="303">
        <v>15</v>
      </c>
      <c r="B161" s="1"/>
      <c r="C161" s="38" t="str">
        <f>'Input adatok'!C158</f>
        <v>Játékos Neve:</v>
      </c>
    </row>
    <row r="162" spans="1:4" ht="13.5" customHeight="1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customHeight="1" thickBot="1">
      <c r="A163" s="304"/>
      <c r="B163" s="33" t="s">
        <v>3</v>
      </c>
      <c r="C163" s="38" t="str">
        <f>'Input adatok'!C160</f>
        <v>15-2</v>
      </c>
      <c r="D163" s="58" t="b">
        <f aca="true" t="shared" si="33" ref="D163:D168">#VALUE!</f>
        <v>0</v>
      </c>
    </row>
    <row r="164" spans="1:4" ht="13.5" customHeight="1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customHeight="1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customHeight="1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customHeight="1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customHeight="1" thickBot="1">
      <c r="A172" s="303">
        <v>16</v>
      </c>
      <c r="B172" s="32"/>
      <c r="C172" s="38" t="str">
        <f>'Input adatok'!C169</f>
        <v>Játékos Neve:</v>
      </c>
    </row>
    <row r="173" spans="1:4" ht="13.5" customHeight="1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customHeight="1" thickBot="1">
      <c r="A174" s="304"/>
      <c r="B174" s="33" t="s">
        <v>3</v>
      </c>
      <c r="C174" s="38" t="str">
        <f>'Input adatok'!C171</f>
        <v>16-2</v>
      </c>
      <c r="D174" s="58" t="b">
        <f aca="true" t="shared" si="34" ref="D174:D179">#VALUE!</f>
        <v>0</v>
      </c>
    </row>
    <row r="175" spans="1:4" ht="13.5" customHeight="1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customHeight="1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customHeight="1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customHeight="1" thickBot="1">
      <c r="A178" s="305"/>
      <c r="B178" s="34" t="s">
        <v>7</v>
      </c>
      <c r="C178" s="38" t="str">
        <f>'Input adatok'!C175</f>
        <v>16-6</v>
      </c>
      <c r="D178" s="58" t="b">
        <f>#VALUE!</f>
        <v>0</v>
      </c>
    </row>
    <row r="179" spans="3:4" ht="15.75">
      <c r="C179" s="52"/>
      <c r="D179" s="63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customHeight="1" thickBot="1">
      <c r="A183" s="303">
        <v>17</v>
      </c>
      <c r="B183" s="32"/>
      <c r="C183" s="38" t="str">
        <f>'Input adatok'!C180</f>
        <v>Játékos Neve:</v>
      </c>
    </row>
    <row r="184" spans="1:4" ht="13.5" customHeight="1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customHeight="1" thickBot="1">
      <c r="A185" s="304"/>
      <c r="B185" s="33" t="s">
        <v>3</v>
      </c>
      <c r="C185" s="38" t="str">
        <f>'Input adatok'!C182</f>
        <v>17-2</v>
      </c>
      <c r="D185" s="58" t="b">
        <f aca="true" t="shared" si="35" ref="D185:D190">#VALUE!</f>
        <v>0</v>
      </c>
    </row>
    <row r="186" spans="1:4" ht="13.5" customHeight="1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customHeight="1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customHeight="1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customHeight="1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customHeight="1" thickBot="1">
      <c r="A194" s="303">
        <v>18</v>
      </c>
      <c r="B194" s="32"/>
      <c r="C194" s="38" t="str">
        <f>'Input adatok'!C191</f>
        <v>Játékos Neve:</v>
      </c>
    </row>
    <row r="195" spans="1:4" ht="13.5" customHeight="1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customHeight="1" thickBot="1">
      <c r="A196" s="304"/>
      <c r="B196" s="33" t="s">
        <v>3</v>
      </c>
      <c r="C196" s="38" t="str">
        <f>'Input adatok'!C193</f>
        <v>18-2</v>
      </c>
      <c r="D196" s="58" t="b">
        <f aca="true" t="shared" si="36" ref="D196:D201">#VALUE!</f>
        <v>0</v>
      </c>
    </row>
    <row r="197" spans="1:4" ht="13.5" customHeight="1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customHeight="1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customHeight="1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customHeight="1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customHeight="1" thickBot="1">
      <c r="A205" s="303">
        <v>19</v>
      </c>
      <c r="B205" s="32"/>
      <c r="C205" s="38" t="str">
        <f>'Input adatok'!C202</f>
        <v>Játékos Neve:</v>
      </c>
    </row>
    <row r="206" spans="1:4" ht="13.5" customHeight="1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customHeight="1" thickBot="1">
      <c r="A207" s="304"/>
      <c r="B207" s="33" t="s">
        <v>3</v>
      </c>
      <c r="C207" s="38" t="str">
        <f>'Input adatok'!C204</f>
        <v>19-2</v>
      </c>
      <c r="D207" s="58" t="b">
        <f aca="true" t="shared" si="37" ref="D207:D212">#VALUE!</f>
        <v>0</v>
      </c>
    </row>
    <row r="208" spans="1:4" ht="13.5" customHeight="1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customHeight="1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customHeight="1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customHeight="1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customHeight="1" thickBot="1">
      <c r="A216" s="303">
        <v>20</v>
      </c>
      <c r="B216" s="32"/>
      <c r="C216" s="38" t="str">
        <f>'Input adatok'!C213</f>
        <v>Játékos Neve:</v>
      </c>
    </row>
    <row r="217" spans="1:4" ht="13.5" customHeight="1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customHeight="1" thickBot="1">
      <c r="A218" s="304"/>
      <c r="B218" s="33" t="s">
        <v>3</v>
      </c>
      <c r="C218" s="38" t="str">
        <f>'Input adatok'!C215</f>
        <v>120-2</v>
      </c>
      <c r="D218" s="58" t="b">
        <f aca="true" t="shared" si="38" ref="D218:D223">#VALUE!</f>
        <v>0</v>
      </c>
    </row>
    <row r="219" spans="1:4" ht="13.5" customHeight="1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customHeight="1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customHeight="1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customHeight="1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 password="823F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E1">
      <selection activeCell="K8" sqref="K8:K12"/>
    </sheetView>
  </sheetViews>
  <sheetFormatPr defaultColWidth="9.140625" defaultRowHeight="12.75"/>
  <cols>
    <col min="1" max="2" width="9.140625" style="0" customWidth="1"/>
    <col min="3" max="3" width="13.28125" style="42" customWidth="1"/>
    <col min="4" max="4" width="9.140625" style="0" bestFit="1" customWidth="1"/>
    <col min="5" max="5" width="9.140625" style="0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19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adatok'!$C$3</f>
        <v>1.cs. Petőfi</v>
      </c>
      <c r="F6" s="306" t="s">
        <v>0</v>
      </c>
      <c r="G6" s="307"/>
      <c r="H6" s="116" t="str">
        <f>#VALUE!</f>
        <v>5cs. Apáczai</v>
      </c>
      <c r="I6" s="333" t="str">
        <f>$I$1</f>
        <v>4. forduló</v>
      </c>
      <c r="J6" s="334"/>
      <c r="K6" s="335"/>
      <c r="L6" s="306" t="s">
        <v>0</v>
      </c>
      <c r="M6" s="307"/>
      <c r="N6" s="117" t="str">
        <f>#VALUE!</f>
        <v>4cs. Régi Csillagok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>
        <v>5</v>
      </c>
      <c r="G7" s="1"/>
      <c r="H7" s="116" t="str">
        <f aca="true" t="shared" si="0" ref="H7:H13">#VALUE!</f>
        <v>Játékos Neve:</v>
      </c>
      <c r="I7" s="336"/>
      <c r="J7" s="337"/>
      <c r="K7" s="338"/>
      <c r="L7" s="303">
        <v>4</v>
      </c>
      <c r="M7" s="1"/>
      <c r="N7" s="117" t="str">
        <f aca="true" t="shared" si="1" ref="N7:N13">#VALUE!</f>
        <v>Játékos Neve: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>
        <f>#VALUE!</f>
        <v>0</v>
      </c>
      <c r="F8" s="331"/>
      <c r="G8" s="2" t="s">
        <v>2</v>
      </c>
      <c r="H8" s="48" t="str">
        <f>#VALUE!</f>
        <v>Blahota Marcell</v>
      </c>
      <c r="I8" s="8">
        <v>1</v>
      </c>
      <c r="J8" s="9"/>
      <c r="K8" s="10"/>
      <c r="L8" s="304"/>
      <c r="M8" s="2" t="s">
        <v>2</v>
      </c>
      <c r="N8" s="51" t="str">
        <f>#VALUE!</f>
        <v>Soltész Hajnalka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>
        <f aca="true" t="shared" si="2" ref="D9:D14">#VALUE!</f>
        <v>0</v>
      </c>
      <c r="F9" s="331"/>
      <c r="G9" s="2" t="s">
        <v>3</v>
      </c>
      <c r="H9" s="48" t="str">
        <f>#VALUE!</f>
        <v>Kovács Dorina</v>
      </c>
      <c r="I9" s="11">
        <v>0</v>
      </c>
      <c r="J9" s="12"/>
      <c r="K9" s="13"/>
      <c r="L9" s="304"/>
      <c r="M9" s="2" t="s">
        <v>3</v>
      </c>
      <c r="N9" s="51" t="str">
        <f>#VALUE!</f>
        <v>Abán Nóra/Csicsák Angéla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>
        <f>#VALUE!</f>
        <v>0</v>
      </c>
      <c r="F10" s="331"/>
      <c r="G10" s="2" t="s">
        <v>4</v>
      </c>
      <c r="H10" s="48" t="str">
        <f>#VALUE!</f>
        <v>Varga Mercell</v>
      </c>
      <c r="I10" s="11">
        <v>0</v>
      </c>
      <c r="J10" s="12"/>
      <c r="K10" s="13"/>
      <c r="L10" s="304"/>
      <c r="M10" s="2" t="s">
        <v>4</v>
      </c>
      <c r="N10" s="51" t="str">
        <f>#VALUE!</f>
        <v>Jónás Krisztina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>
        <f>#VALUE!</f>
        <v>1</v>
      </c>
      <c r="F11" s="331"/>
      <c r="G11" s="2" t="s">
        <v>5</v>
      </c>
      <c r="H11" s="48" t="str">
        <f>#VALUE!</f>
        <v>Nagy Bettina</v>
      </c>
      <c r="I11" s="11">
        <v>0</v>
      </c>
      <c r="J11" s="12"/>
      <c r="K11" s="13"/>
      <c r="L11" s="304"/>
      <c r="M11" s="2" t="s">
        <v>5</v>
      </c>
      <c r="N11" s="51" t="str">
        <f>#VALUE!</f>
        <v>Soltész Violetta/Abán Nóra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8">
        <f>#VALUE!</f>
        <v>0</v>
      </c>
      <c r="F12" s="331"/>
      <c r="G12" s="2" t="s">
        <v>6</v>
      </c>
      <c r="H12" s="48" t="str">
        <f>#VALUE!</f>
        <v>5-5</v>
      </c>
      <c r="I12" s="11"/>
      <c r="J12" s="12"/>
      <c r="K12" s="13"/>
      <c r="L12" s="304"/>
      <c r="M12" s="2" t="s">
        <v>6</v>
      </c>
      <c r="N12" s="51" t="str">
        <f>#VALUE!</f>
        <v>4-5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59">
        <f>#VALUE!</f>
        <v>0</v>
      </c>
      <c r="F13" s="332"/>
      <c r="G13" s="3" t="s">
        <v>7</v>
      </c>
      <c r="H13" s="48" t="str">
        <f>#VALUE!</f>
        <v>5-6</v>
      </c>
      <c r="I13" s="14"/>
      <c r="J13" s="15"/>
      <c r="K13" s="5"/>
      <c r="L13" s="305"/>
      <c r="M13" s="3" t="s">
        <v>7</v>
      </c>
      <c r="N13" s="51" t="str">
        <f>#VALUE!</f>
        <v>4-6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2">
        <f>#VALUE!</f>
        <v>1</v>
      </c>
      <c r="F14" s="6"/>
      <c r="G14" s="7"/>
      <c r="H14" s="49"/>
      <c r="I14" s="17">
        <f>SUM(I8:I13)</f>
        <v>1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str">
        <f>#VALUE!</f>
        <v>1.cs. Petőfi</v>
      </c>
      <c r="I17" s="333" t="str">
        <f>$I$1</f>
        <v>4. forduló</v>
      </c>
      <c r="J17" s="334"/>
      <c r="K17" s="335"/>
      <c r="L17" s="306" t="s">
        <v>0</v>
      </c>
      <c r="M17" s="307"/>
      <c r="N17" s="117" t="str">
        <f>#VALUE!</f>
        <v>8cs. Bethlen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>
        <v>1</v>
      </c>
      <c r="G18" s="1"/>
      <c r="H18" s="116" t="str">
        <f aca="true" t="shared" si="3" ref="H18:H24">#VALUE!</f>
        <v>Játékos Neve:</v>
      </c>
      <c r="I18" s="336"/>
      <c r="J18" s="337"/>
      <c r="K18" s="338"/>
      <c r="L18" s="303">
        <v>8</v>
      </c>
      <c r="M18" s="1"/>
      <c r="N18" s="117" t="str">
        <f aca="true" t="shared" si="4" ref="N18:N24">#VALUE!</f>
        <v>Játékos Neve: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>
        <f>#VALUE!</f>
        <v>0</v>
      </c>
      <c r="F19" s="331"/>
      <c r="G19" s="2" t="s">
        <v>2</v>
      </c>
      <c r="H19" s="48" t="str">
        <f>#VALUE!</f>
        <v>Balla Dániel</v>
      </c>
      <c r="I19" s="8">
        <v>0</v>
      </c>
      <c r="J19" s="9"/>
      <c r="K19" s="10">
        <v>1</v>
      </c>
      <c r="L19" s="304"/>
      <c r="M19" s="2" t="s">
        <v>2</v>
      </c>
      <c r="N19" s="51" t="str">
        <f>#VALUE!</f>
        <v>Pethő Dávid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>
        <f aca="true" t="shared" si="5" ref="D20:D25">#VALUE!</f>
        <v>1</v>
      </c>
      <c r="F20" s="331"/>
      <c r="G20" s="2" t="s">
        <v>3</v>
      </c>
      <c r="H20" s="48" t="str">
        <f>#VALUE!</f>
        <v>Molnár Krisztina</v>
      </c>
      <c r="I20" s="11">
        <v>0</v>
      </c>
      <c r="J20" s="12"/>
      <c r="K20" s="13">
        <v>1</v>
      </c>
      <c r="L20" s="304"/>
      <c r="M20" s="2" t="s">
        <v>3</v>
      </c>
      <c r="N20" s="51" t="str">
        <f>#VALUE!</f>
        <v>Nagy Kitti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>
        <f>#VALUE!</f>
        <v>0</v>
      </c>
      <c r="F21" s="331"/>
      <c r="G21" s="2" t="s">
        <v>4</v>
      </c>
      <c r="H21" s="48" t="str">
        <f>#VALUE!</f>
        <v>Tóth Ádám</v>
      </c>
      <c r="I21" s="11">
        <v>0</v>
      </c>
      <c r="J21" s="12"/>
      <c r="K21" s="13">
        <v>1</v>
      </c>
      <c r="L21" s="304"/>
      <c r="M21" s="2" t="s">
        <v>4</v>
      </c>
      <c r="N21" s="51" t="str">
        <f>#VALUE!</f>
        <v>Halastyák István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>
        <f>#VALUE!</f>
        <v>0</v>
      </c>
      <c r="F22" s="331"/>
      <c r="G22" s="2" t="s">
        <v>5</v>
      </c>
      <c r="H22" s="48" t="str">
        <f>#VALUE!</f>
        <v>Aux Liliána</v>
      </c>
      <c r="I22" s="11">
        <v>1</v>
      </c>
      <c r="J22" s="12"/>
      <c r="K22" s="13">
        <v>0</v>
      </c>
      <c r="L22" s="304"/>
      <c r="M22" s="2" t="s">
        <v>5</v>
      </c>
      <c r="N22" s="51" t="str">
        <f>#VALUE!</f>
        <v>Kárpáti Dorina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>
        <f>#VALUE!</f>
        <v>0</v>
      </c>
      <c r="F23" s="331"/>
      <c r="G23" s="2" t="s">
        <v>6</v>
      </c>
      <c r="H23" s="48" t="str">
        <f>#VALUE!</f>
        <v>1-5</v>
      </c>
      <c r="I23" s="11"/>
      <c r="J23" s="12"/>
      <c r="K23" s="13"/>
      <c r="L23" s="304"/>
      <c r="M23" s="2" t="s">
        <v>6</v>
      </c>
      <c r="N23" s="51" t="str">
        <f>#VALUE!</f>
        <v>8-5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>
        <f>#VALUE!</f>
        <v>0</v>
      </c>
      <c r="F24" s="332"/>
      <c r="G24" s="3" t="s">
        <v>7</v>
      </c>
      <c r="H24" s="48" t="str">
        <f>#VALUE!</f>
        <v>1-6</v>
      </c>
      <c r="I24" s="18"/>
      <c r="J24" s="15"/>
      <c r="K24" s="5"/>
      <c r="L24" s="305"/>
      <c r="M24" s="3" t="s">
        <v>7</v>
      </c>
      <c r="N24" s="51" t="str">
        <f>#VALUE!</f>
        <v>8-6</v>
      </c>
    </row>
    <row r="25" spans="3:14" ht="16.5" customHeight="1" thickBot="1">
      <c r="C25" s="43"/>
      <c r="D25" s="62">
        <f>#VALUE!</f>
        <v>1</v>
      </c>
      <c r="H25" s="50"/>
      <c r="I25" s="17">
        <f>SUM(I19:I24)</f>
        <v>1</v>
      </c>
      <c r="J25" s="16"/>
      <c r="K25" s="19">
        <f>SUM(K19:K24)</f>
        <v>3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str">
        <f>#VALUE!</f>
        <v>3cs. Móra "A"</v>
      </c>
      <c r="I28" s="333" t="str">
        <f>$I$1</f>
        <v>4. forduló</v>
      </c>
      <c r="J28" s="334"/>
      <c r="K28" s="335"/>
      <c r="L28" s="306" t="s">
        <v>0</v>
      </c>
      <c r="M28" s="307"/>
      <c r="N28" s="117" t="str">
        <f>#VALUE!</f>
        <v>6cs. Arany 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>
        <v>3</v>
      </c>
      <c r="G29" s="1"/>
      <c r="H29" s="116" t="str">
        <f aca="true" t="shared" si="6" ref="H29:H35">#VALUE!</f>
        <v>Játékos Neve:</v>
      </c>
      <c r="I29" s="336"/>
      <c r="J29" s="337"/>
      <c r="K29" s="338"/>
      <c r="L29" s="303">
        <v>6</v>
      </c>
      <c r="M29" s="1"/>
      <c r="N29" s="117" t="str">
        <f aca="true" t="shared" si="7" ref="N29:N35">#VALUE!</f>
        <v>Játékos Neve: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>
        <f>#VALUE!</f>
        <v>0</v>
      </c>
      <c r="F30" s="331"/>
      <c r="G30" s="2" t="s">
        <v>2</v>
      </c>
      <c r="H30" s="48" t="str">
        <f>#VALUE!</f>
        <v>Várnagy Csaba</v>
      </c>
      <c r="I30" s="8">
        <v>0</v>
      </c>
      <c r="J30" s="9"/>
      <c r="K30" s="10">
        <v>1</v>
      </c>
      <c r="L30" s="304"/>
      <c r="M30" s="2" t="s">
        <v>2</v>
      </c>
      <c r="N30" s="51" t="str">
        <f>#VALUE!</f>
        <v>Rádai Zoltán Máté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>
        <f aca="true" t="shared" si="8" ref="D31:D36">#VALUE!</f>
        <v>1</v>
      </c>
      <c r="F31" s="331"/>
      <c r="G31" s="2" t="s">
        <v>3</v>
      </c>
      <c r="H31" s="48" t="str">
        <f>#VALUE!</f>
        <v>Vadász Ágnes</v>
      </c>
      <c r="I31" s="11">
        <v>1</v>
      </c>
      <c r="J31" s="12"/>
      <c r="K31" s="13">
        <v>0</v>
      </c>
      <c r="L31" s="304"/>
      <c r="M31" s="2" t="s">
        <v>3</v>
      </c>
      <c r="N31" s="51" t="str">
        <f>#VALUE!</f>
        <v>Koncz Réka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>
        <f>#VALUE!</f>
        <v>0</v>
      </c>
      <c r="F32" s="331"/>
      <c r="G32" s="2" t="s">
        <v>4</v>
      </c>
      <c r="H32" s="48" t="str">
        <f>#VALUE!</f>
        <v>Hibján Tamás</v>
      </c>
      <c r="I32" s="11">
        <v>0</v>
      </c>
      <c r="J32" s="12"/>
      <c r="K32" s="13">
        <v>1</v>
      </c>
      <c r="L32" s="304"/>
      <c r="M32" s="2" t="s">
        <v>4</v>
      </c>
      <c r="N32" s="51" t="str">
        <f>#VALUE!</f>
        <v>Tóth Tibor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>
        <f>#VALUE!</f>
        <v>0</v>
      </c>
      <c r="F33" s="331"/>
      <c r="G33" s="2" t="s">
        <v>5</v>
      </c>
      <c r="H33" s="48" t="str">
        <f>#VALUE!</f>
        <v>Újhelyi Vivien</v>
      </c>
      <c r="I33" s="11">
        <v>0</v>
      </c>
      <c r="J33" s="12"/>
      <c r="K33" s="13">
        <v>1</v>
      </c>
      <c r="L33" s="304"/>
      <c r="M33" s="2" t="s">
        <v>5</v>
      </c>
      <c r="N33" s="51" t="str">
        <f>#VALUE!</f>
        <v>Benicsák Patrícia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>
        <f>#VALUE!</f>
        <v>0</v>
      </c>
      <c r="F34" s="331"/>
      <c r="G34" s="2" t="s">
        <v>6</v>
      </c>
      <c r="H34" s="48" t="str">
        <f>#VALUE!</f>
        <v>3-5</v>
      </c>
      <c r="I34" s="11"/>
      <c r="J34" s="12"/>
      <c r="K34" s="13"/>
      <c r="L34" s="304"/>
      <c r="M34" s="2" t="s">
        <v>6</v>
      </c>
      <c r="N34" s="51" t="str">
        <f>#VALUE!</f>
        <v>6-5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>
        <f>#VALUE!</f>
        <v>0</v>
      </c>
      <c r="F35" s="332"/>
      <c r="G35" s="3" t="s">
        <v>7</v>
      </c>
      <c r="H35" s="48" t="str">
        <f>#VALUE!</f>
        <v>3-6</v>
      </c>
      <c r="I35" s="18"/>
      <c r="J35" s="15"/>
      <c r="K35" s="5"/>
      <c r="L35" s="305"/>
      <c r="M35" s="3" t="s">
        <v>7</v>
      </c>
      <c r="N35" s="51" t="str">
        <f>#VALUE!</f>
        <v>6-6</v>
      </c>
    </row>
    <row r="36" spans="3:14" ht="16.5" thickBot="1">
      <c r="C36" s="43"/>
      <c r="D36" s="62">
        <f>#VALUE!</f>
        <v>1</v>
      </c>
      <c r="H36" s="50"/>
      <c r="I36" s="17">
        <f>SUM(I30:I35)</f>
        <v>1</v>
      </c>
      <c r="J36" s="16"/>
      <c r="K36" s="19">
        <f>SUM(K30:K35)</f>
        <v>3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str">
        <f>#VALUE!</f>
        <v>7cs. Móricz</v>
      </c>
      <c r="I39" s="333" t="str">
        <f>$I$1</f>
        <v>4. forduló</v>
      </c>
      <c r="J39" s="334"/>
      <c r="K39" s="335"/>
      <c r="L39" s="306" t="s">
        <v>0</v>
      </c>
      <c r="M39" s="307"/>
      <c r="N39" s="117" t="str">
        <f>#VALUE!</f>
        <v>2cs. Szent Miklós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>
        <v>7</v>
      </c>
      <c r="G40" s="1"/>
      <c r="H40" s="116" t="str">
        <f aca="true" t="shared" si="9" ref="H40:H46">#VALUE!</f>
        <v>Játékos Neve:</v>
      </c>
      <c r="I40" s="336"/>
      <c r="J40" s="337"/>
      <c r="K40" s="338"/>
      <c r="L40" s="303">
        <v>2</v>
      </c>
      <c r="M40" s="1"/>
      <c r="N40" s="117" t="str">
        <f aca="true" t="shared" si="10" ref="N40:N46">#VALUE!</f>
        <v>Játékos Neve: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>
        <f>#VALUE!</f>
        <v>0</v>
      </c>
      <c r="F41" s="331"/>
      <c r="G41" s="2" t="s">
        <v>2</v>
      </c>
      <c r="H41" s="48" t="str">
        <f>#VALUE!</f>
        <v>Gergely Ákos</v>
      </c>
      <c r="I41" s="8">
        <v>1</v>
      </c>
      <c r="J41" s="9"/>
      <c r="K41" s="10">
        <v>0</v>
      </c>
      <c r="L41" s="304"/>
      <c r="M41" s="2" t="s">
        <v>2</v>
      </c>
      <c r="N41" s="51" t="str">
        <f>#VALUE!</f>
        <v>Mészáros Márk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>
        <f aca="true" t="shared" si="11" ref="D42:D47">#VALUE!</f>
        <v>0</v>
      </c>
      <c r="F42" s="331"/>
      <c r="G42" s="2" t="s">
        <v>3</v>
      </c>
      <c r="H42" s="48" t="str">
        <f>#VALUE!</f>
        <v>Együd Boglárka</v>
      </c>
      <c r="I42" s="11">
        <v>0</v>
      </c>
      <c r="J42" s="12"/>
      <c r="K42" s="13">
        <v>1</v>
      </c>
      <c r="L42" s="304"/>
      <c r="M42" s="2" t="s">
        <v>3</v>
      </c>
      <c r="N42" s="51" t="str">
        <f>#VALUE!</f>
        <v>Hajós Eszter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>
        <f>#VALUE!</f>
        <v>0</v>
      </c>
      <c r="F43" s="331"/>
      <c r="G43" s="2" t="s">
        <v>4</v>
      </c>
      <c r="H43" s="48" t="str">
        <f>#VALUE!</f>
        <v>Tamás Szabolcs</v>
      </c>
      <c r="I43" s="11">
        <v>1</v>
      </c>
      <c r="J43" s="12"/>
      <c r="K43" s="13">
        <v>0</v>
      </c>
      <c r="L43" s="304"/>
      <c r="M43" s="2" t="s">
        <v>4</v>
      </c>
      <c r="N43" s="51" t="str">
        <f>#VALUE!</f>
        <v>Mészáros Konrád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>
        <f>#VALUE!</f>
        <v>0</v>
      </c>
      <c r="F44" s="331"/>
      <c r="G44" s="2" t="s">
        <v>5</v>
      </c>
      <c r="H44" s="48" t="str">
        <f>#VALUE!</f>
        <v>László Kata</v>
      </c>
      <c r="I44" s="11">
        <v>1</v>
      </c>
      <c r="J44" s="12"/>
      <c r="K44" s="13">
        <v>0</v>
      </c>
      <c r="L44" s="304"/>
      <c r="M44" s="2" t="s">
        <v>5</v>
      </c>
      <c r="N44" s="51" t="str">
        <f>#VALUE!</f>
        <v>Hajós Gertrúd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>
        <f>#VALUE!</f>
        <v>0</v>
      </c>
      <c r="F45" s="331"/>
      <c r="G45" s="2" t="s">
        <v>6</v>
      </c>
      <c r="H45" s="48" t="str">
        <f>#VALUE!</f>
        <v>7-5</v>
      </c>
      <c r="I45" s="11"/>
      <c r="J45" s="12"/>
      <c r="K45" s="13"/>
      <c r="L45" s="304"/>
      <c r="M45" s="2" t="s">
        <v>6</v>
      </c>
      <c r="N45" s="51" t="str">
        <f>#VALUE!</f>
        <v>2-5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>
        <f>#VALUE!</f>
        <v>0</v>
      </c>
      <c r="F46" s="332"/>
      <c r="G46" s="3" t="s">
        <v>7</v>
      </c>
      <c r="H46" s="48" t="str">
        <f>#VALUE!</f>
        <v>7-6</v>
      </c>
      <c r="I46" s="18"/>
      <c r="J46" s="15"/>
      <c r="K46" s="5"/>
      <c r="L46" s="305"/>
      <c r="M46" s="3" t="s">
        <v>7</v>
      </c>
      <c r="N46" s="51" t="str">
        <f>#VALUE!</f>
        <v>2-6</v>
      </c>
    </row>
    <row r="47" spans="3:14" ht="16.5" thickBot="1">
      <c r="C47" s="43"/>
      <c r="D47" s="62">
        <f>#VALUE!</f>
        <v>0</v>
      </c>
      <c r="H47" s="50"/>
      <c r="I47" s="17">
        <f>SUM(I41:I46)</f>
        <v>3</v>
      </c>
      <c r="J47" s="16"/>
      <c r="K47" s="19">
        <f>SUM(K41:K46)</f>
        <v>1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4.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>
        <f>#VALUE!</f>
        <v>1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>
        <f aca="true" t="shared" si="14" ref="D53:D58">#VALUE!</f>
        <v>0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>
        <f>#VALUE!</f>
        <v>0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>
        <f>#VALUE!</f>
        <v>0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>
        <f>#VALUE!</f>
        <v>1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4.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>
        <f>#VALUE!</f>
        <v>1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>
        <f aca="true" t="shared" si="17" ref="D64:D69">#VALUE!</f>
        <v>0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>
        <f>#VALUE!</f>
        <v>1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>
        <f>#VALUE!</f>
        <v>1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>
        <f>#VALUE!</f>
        <v>3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4.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8" ref="H73:H79">#VALUE!</f>
        <v>0</v>
      </c>
      <c r="I73" s="336"/>
      <c r="J73" s="337"/>
      <c r="K73" s="338"/>
      <c r="L73" s="303"/>
      <c r="M73" s="1"/>
      <c r="N73" s="117" t="b">
        <f aca="true" t="shared" si="19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>
        <f>#VALUE!</f>
        <v>1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>
        <f aca="true" t="shared" si="20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>
        <f>#VALUE!</f>
        <v>1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>
        <f>#VALUE!</f>
        <v>1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>
        <f>#VALUE!</f>
        <v>3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4.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1" ref="H84:H90">#VALUE!</f>
        <v>0</v>
      </c>
      <c r="I84" s="336"/>
      <c r="J84" s="337"/>
      <c r="K84" s="338"/>
      <c r="L84" s="303"/>
      <c r="M84" s="1"/>
      <c r="N84" s="117" t="b">
        <f aca="true" t="shared" si="22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>
        <f>#VALUE!</f>
        <v>1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>
        <f aca="true" t="shared" si="23" ref="D86:D91">#VALUE!</f>
        <v>1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>
        <f>#VALUE!</f>
        <v>1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>
        <f>#VALUE!</f>
        <v>0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>
        <f>#VALUE!</f>
        <v>3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4.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4" ref="H95:H101">#VALUE!</f>
        <v>0</v>
      </c>
      <c r="I95" s="336"/>
      <c r="J95" s="337"/>
      <c r="K95" s="338"/>
      <c r="L95" s="303"/>
      <c r="M95" s="1"/>
      <c r="N95" s="117" t="b">
        <f aca="true" t="shared" si="25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6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4.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7" ref="H106:H112">#VALUE!</f>
        <v>0</v>
      </c>
      <c r="I106" s="336"/>
      <c r="J106" s="337"/>
      <c r="K106" s="338"/>
      <c r="L106" s="303"/>
      <c r="M106" s="1"/>
      <c r="N106" s="117" t="b">
        <f aca="true" t="shared" si="28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9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30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1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customHeight="1" thickBot="1">
      <c r="A139" s="303">
        <v>13</v>
      </c>
      <c r="B139" s="32"/>
      <c r="C139" s="38" t="str">
        <f>'Input adatok'!C136</f>
        <v>Játékos Neve:</v>
      </c>
    </row>
    <row r="140" spans="1:4" ht="13.5" customHeight="1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customHeight="1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customHeight="1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customHeight="1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customHeight="1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customHeight="1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customHeight="1" thickBot="1">
      <c r="A150" s="303">
        <v>14</v>
      </c>
      <c r="B150" s="32"/>
      <c r="C150" s="38" t="str">
        <f>'Input adatok'!C147</f>
        <v>Játékos Neve:</v>
      </c>
    </row>
    <row r="151" spans="1:4" ht="13.5" customHeight="1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customHeight="1" thickBot="1">
      <c r="A152" s="304"/>
      <c r="B152" s="33" t="s">
        <v>3</v>
      </c>
      <c r="C152" s="38" t="str">
        <f>'Input adatok'!C149</f>
        <v>14-2</v>
      </c>
      <c r="D152" s="58" t="b">
        <f aca="true" t="shared" si="32" ref="D152:D157">#VALUE!</f>
        <v>0</v>
      </c>
    </row>
    <row r="153" spans="1:4" ht="13.5" customHeight="1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customHeight="1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customHeight="1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customHeight="1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customHeight="1" thickBot="1">
      <c r="A161" s="303">
        <v>15</v>
      </c>
      <c r="B161" s="1"/>
      <c r="C161" s="38" t="str">
        <f>'Input adatok'!C158</f>
        <v>Játékos Neve:</v>
      </c>
    </row>
    <row r="162" spans="1:4" ht="13.5" customHeight="1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customHeight="1" thickBot="1">
      <c r="A163" s="304"/>
      <c r="B163" s="33" t="s">
        <v>3</v>
      </c>
      <c r="C163" s="38" t="str">
        <f>'Input adatok'!C160</f>
        <v>15-2</v>
      </c>
      <c r="D163" s="58" t="b">
        <f aca="true" t="shared" si="33" ref="D163:D168">#VALUE!</f>
        <v>0</v>
      </c>
    </row>
    <row r="164" spans="1:4" ht="13.5" customHeight="1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customHeight="1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customHeight="1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customHeight="1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customHeight="1" thickBot="1">
      <c r="A172" s="303">
        <v>16</v>
      </c>
      <c r="B172" s="32"/>
      <c r="C172" s="38" t="str">
        <f>'Input adatok'!C169</f>
        <v>Játékos Neve:</v>
      </c>
    </row>
    <row r="173" spans="1:4" ht="13.5" customHeight="1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customHeight="1" thickBot="1">
      <c r="A174" s="304"/>
      <c r="B174" s="33" t="s">
        <v>3</v>
      </c>
      <c r="C174" s="38" t="str">
        <f>'Input adatok'!C171</f>
        <v>16-2</v>
      </c>
      <c r="D174" s="58" t="b">
        <f aca="true" t="shared" si="34" ref="D174:D179">#VALUE!</f>
        <v>0</v>
      </c>
    </row>
    <row r="175" spans="1:4" ht="13.5" customHeight="1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customHeight="1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customHeight="1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customHeight="1" thickBot="1">
      <c r="A178" s="305"/>
      <c r="B178" s="34" t="s">
        <v>7</v>
      </c>
      <c r="C178" s="38" t="str">
        <f>'Input adatok'!C175</f>
        <v>16-6</v>
      </c>
      <c r="D178" s="58" t="b">
        <f>#VALUE!</f>
        <v>0</v>
      </c>
    </row>
    <row r="179" spans="3:4" ht="15.75">
      <c r="C179" s="52"/>
      <c r="D179" s="63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customHeight="1" thickBot="1">
      <c r="A183" s="303">
        <v>17</v>
      </c>
      <c r="B183" s="32"/>
      <c r="C183" s="38" t="str">
        <f>'Input adatok'!C180</f>
        <v>Játékos Neve:</v>
      </c>
    </row>
    <row r="184" spans="1:4" ht="13.5" customHeight="1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customHeight="1" thickBot="1">
      <c r="A185" s="304"/>
      <c r="B185" s="33" t="s">
        <v>3</v>
      </c>
      <c r="C185" s="38" t="str">
        <f>'Input adatok'!C182</f>
        <v>17-2</v>
      </c>
      <c r="D185" s="58" t="b">
        <f aca="true" t="shared" si="35" ref="D185:D190">#VALUE!</f>
        <v>0</v>
      </c>
    </row>
    <row r="186" spans="1:4" ht="13.5" customHeight="1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customHeight="1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customHeight="1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customHeight="1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customHeight="1" thickBot="1">
      <c r="A194" s="303">
        <v>18</v>
      </c>
      <c r="B194" s="32"/>
      <c r="C194" s="38" t="str">
        <f>'Input adatok'!C191</f>
        <v>Játékos Neve:</v>
      </c>
    </row>
    <row r="195" spans="1:4" ht="13.5" customHeight="1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customHeight="1" thickBot="1">
      <c r="A196" s="304"/>
      <c r="B196" s="33" t="s">
        <v>3</v>
      </c>
      <c r="C196" s="38" t="str">
        <f>'Input adatok'!C193</f>
        <v>18-2</v>
      </c>
      <c r="D196" s="58" t="b">
        <f aca="true" t="shared" si="36" ref="D196:D201">#VALUE!</f>
        <v>0</v>
      </c>
    </row>
    <row r="197" spans="1:4" ht="13.5" customHeight="1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customHeight="1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customHeight="1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customHeight="1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customHeight="1" thickBot="1">
      <c r="A205" s="303">
        <v>19</v>
      </c>
      <c r="B205" s="32"/>
      <c r="C205" s="38" t="str">
        <f>'Input adatok'!C202</f>
        <v>Játékos Neve:</v>
      </c>
    </row>
    <row r="206" spans="1:4" ht="13.5" customHeight="1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customHeight="1" thickBot="1">
      <c r="A207" s="304"/>
      <c r="B207" s="33" t="s">
        <v>3</v>
      </c>
      <c r="C207" s="38" t="str">
        <f>'Input adatok'!C204</f>
        <v>19-2</v>
      </c>
      <c r="D207" s="58" t="b">
        <f aca="true" t="shared" si="37" ref="D207:D212">#VALUE!</f>
        <v>0</v>
      </c>
    </row>
    <row r="208" spans="1:4" ht="13.5" customHeight="1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customHeight="1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customHeight="1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customHeight="1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customHeight="1" thickBot="1">
      <c r="A216" s="303">
        <v>20</v>
      </c>
      <c r="B216" s="32"/>
      <c r="C216" s="38" t="str">
        <f>'Input adatok'!C213</f>
        <v>Játékos Neve:</v>
      </c>
    </row>
    <row r="217" spans="1:4" ht="13.5" customHeight="1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customHeight="1" thickBot="1">
      <c r="A218" s="304"/>
      <c r="B218" s="33" t="s">
        <v>3</v>
      </c>
      <c r="C218" s="38" t="str">
        <f>'Input adatok'!C215</f>
        <v>120-2</v>
      </c>
      <c r="D218" s="58" t="b">
        <f aca="true" t="shared" si="38" ref="D218:D223">#VALUE!</f>
        <v>0</v>
      </c>
    </row>
    <row r="219" spans="1:4" ht="13.5" customHeight="1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customHeight="1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customHeight="1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customHeight="1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 password="823F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F1">
      <selection activeCell="I8" sqref="I8:I12"/>
    </sheetView>
  </sheetViews>
  <sheetFormatPr defaultColWidth="9.140625" defaultRowHeight="12.75"/>
  <cols>
    <col min="1" max="2" width="9.140625" style="0" customWidth="1"/>
    <col min="3" max="3" width="13.28125" style="42" customWidth="1"/>
    <col min="4" max="4" width="9.140625" style="0" bestFit="1" customWidth="1"/>
    <col min="5" max="5" width="9.140625" style="0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20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adatok'!$C$3</f>
        <v>1.cs. Petőfi</v>
      </c>
      <c r="F6" s="306" t="s">
        <v>0</v>
      </c>
      <c r="G6" s="307"/>
      <c r="H6" s="116" t="str">
        <f>#VALUE!</f>
        <v>4cs. Régi Csillagok</v>
      </c>
      <c r="I6" s="333" t="str">
        <f>$I$1</f>
        <v>5. forduló</v>
      </c>
      <c r="J6" s="334"/>
      <c r="K6" s="335"/>
      <c r="L6" s="306" t="s">
        <v>0</v>
      </c>
      <c r="M6" s="307"/>
      <c r="N6" s="117" t="str">
        <f>#VALUE!</f>
        <v>1.cs. Petőfi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>
        <v>4</v>
      </c>
      <c r="G7" s="1"/>
      <c r="H7" s="116" t="str">
        <f aca="true" t="shared" si="0" ref="H7:H13">#VALUE!</f>
        <v>Játékos Neve:</v>
      </c>
      <c r="I7" s="336"/>
      <c r="J7" s="337"/>
      <c r="K7" s="338"/>
      <c r="L7" s="303">
        <v>1</v>
      </c>
      <c r="M7" s="1"/>
      <c r="N7" s="117" t="str">
        <f aca="true" t="shared" si="1" ref="N7:N13">#VALUE!</f>
        <v>Játékos Neve: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>
        <f>#VALUE!</f>
        <v>0</v>
      </c>
      <c r="F8" s="331"/>
      <c r="G8" s="2" t="s">
        <v>2</v>
      </c>
      <c r="H8" s="48" t="str">
        <f>#VALUE!</f>
        <v>Soltész Hajnalka</v>
      </c>
      <c r="I8" s="8"/>
      <c r="J8" s="9"/>
      <c r="K8" s="10">
        <v>0</v>
      </c>
      <c r="L8" s="304"/>
      <c r="M8" s="2" t="s">
        <v>2</v>
      </c>
      <c r="N8" s="51" t="str">
        <f>#VALUE!</f>
        <v>Balla Dániel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>
        <f aca="true" t="shared" si="2" ref="D9:D14">#VALUE!</f>
        <v>0</v>
      </c>
      <c r="F9" s="331"/>
      <c r="G9" s="2" t="s">
        <v>3</v>
      </c>
      <c r="H9" s="48" t="str">
        <f>#VALUE!</f>
        <v>Abán Nóra/Csicsák Angéla</v>
      </c>
      <c r="I9" s="11"/>
      <c r="J9" s="12"/>
      <c r="K9" s="13">
        <v>0</v>
      </c>
      <c r="L9" s="304"/>
      <c r="M9" s="2" t="s">
        <v>3</v>
      </c>
      <c r="N9" s="51" t="str">
        <f>#VALUE!</f>
        <v>Molnár Krisztina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>
        <f>#VALUE!</f>
        <v>0</v>
      </c>
      <c r="F10" s="331"/>
      <c r="G10" s="2" t="s">
        <v>4</v>
      </c>
      <c r="H10" s="48" t="str">
        <f>#VALUE!</f>
        <v>Jónás Krisztina</v>
      </c>
      <c r="I10" s="11"/>
      <c r="J10" s="12"/>
      <c r="K10" s="13">
        <v>0</v>
      </c>
      <c r="L10" s="304"/>
      <c r="M10" s="2" t="s">
        <v>4</v>
      </c>
      <c r="N10" s="51" t="str">
        <f>#VALUE!</f>
        <v>Tóth Ádám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>
        <f>#VALUE!</f>
        <v>0.5</v>
      </c>
      <c r="F11" s="331"/>
      <c r="G11" s="2" t="s">
        <v>5</v>
      </c>
      <c r="H11" s="48" t="str">
        <f>#VALUE!</f>
        <v>Soltész Violetta/Abán Nóra</v>
      </c>
      <c r="I11" s="11"/>
      <c r="J11" s="12"/>
      <c r="K11" s="13">
        <v>0.5</v>
      </c>
      <c r="L11" s="304"/>
      <c r="M11" s="2" t="s">
        <v>5</v>
      </c>
      <c r="N11" s="51" t="str">
        <f>#VALUE!</f>
        <v>Aux Liliána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8">
        <f>#VALUE!</f>
        <v>0</v>
      </c>
      <c r="F12" s="331"/>
      <c r="G12" s="2" t="s">
        <v>6</v>
      </c>
      <c r="H12" s="48" t="str">
        <f>#VALUE!</f>
        <v>4-5</v>
      </c>
      <c r="I12" s="11"/>
      <c r="J12" s="12"/>
      <c r="K12" s="13"/>
      <c r="L12" s="304"/>
      <c r="M12" s="2" t="s">
        <v>6</v>
      </c>
      <c r="N12" s="51" t="str">
        <f>#VALUE!</f>
        <v>1-5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59">
        <f>#VALUE!</f>
        <v>0</v>
      </c>
      <c r="F13" s="332"/>
      <c r="G13" s="3" t="s">
        <v>7</v>
      </c>
      <c r="H13" s="48" t="str">
        <f>#VALUE!</f>
        <v>4-6</v>
      </c>
      <c r="I13" s="14"/>
      <c r="J13" s="15"/>
      <c r="K13" s="5"/>
      <c r="L13" s="305"/>
      <c r="M13" s="3" t="s">
        <v>7</v>
      </c>
      <c r="N13" s="51" t="str">
        <f>#VALUE!</f>
        <v>1-6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2">
        <f>#VALUE!</f>
        <v>0.5</v>
      </c>
      <c r="F14" s="6"/>
      <c r="G14" s="7"/>
      <c r="H14" s="49"/>
      <c r="I14" s="17">
        <f>SUM(I8:I13)</f>
        <v>0</v>
      </c>
      <c r="J14" s="16"/>
      <c r="K14" s="17">
        <f>SUM(K8:K13)</f>
        <v>0.5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str">
        <f>#VALUE!</f>
        <v>8cs. Bethlen</v>
      </c>
      <c r="I17" s="333" t="str">
        <f>$I$1</f>
        <v>5. forduló</v>
      </c>
      <c r="J17" s="334"/>
      <c r="K17" s="335"/>
      <c r="L17" s="306" t="s">
        <v>0</v>
      </c>
      <c r="M17" s="307"/>
      <c r="N17" s="117" t="str">
        <f>#VALUE!</f>
        <v>5cs. Apáczai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>
        <v>8</v>
      </c>
      <c r="G18" s="1"/>
      <c r="H18" s="116" t="str">
        <f aca="true" t="shared" si="3" ref="H18:H24">#VALUE!</f>
        <v>Játékos Neve:</v>
      </c>
      <c r="I18" s="336"/>
      <c r="J18" s="337"/>
      <c r="K18" s="338"/>
      <c r="L18" s="303">
        <v>5</v>
      </c>
      <c r="M18" s="1"/>
      <c r="N18" s="117" t="str">
        <f aca="true" t="shared" si="4" ref="N18:N24">#VALUE!</f>
        <v>Játékos Neve: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>
        <f>#VALUE!</f>
        <v>0</v>
      </c>
      <c r="F19" s="331"/>
      <c r="G19" s="2" t="s">
        <v>2</v>
      </c>
      <c r="H19" s="48" t="str">
        <f>#VALUE!</f>
        <v>Pethő Dávid</v>
      </c>
      <c r="I19" s="8">
        <v>0</v>
      </c>
      <c r="J19" s="9"/>
      <c r="K19" s="10">
        <v>1</v>
      </c>
      <c r="L19" s="304"/>
      <c r="M19" s="2" t="s">
        <v>2</v>
      </c>
      <c r="N19" s="51" t="str">
        <f>#VALUE!</f>
        <v>Blahota Marcell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>
        <f aca="true" t="shared" si="5" ref="D20:D25">#VALUE!</f>
        <v>0</v>
      </c>
      <c r="F20" s="331"/>
      <c r="G20" s="2" t="s">
        <v>3</v>
      </c>
      <c r="H20" s="48" t="str">
        <f>#VALUE!</f>
        <v>Nagy Kitti</v>
      </c>
      <c r="I20" s="11">
        <v>1</v>
      </c>
      <c r="J20" s="12"/>
      <c r="K20" s="13">
        <v>0</v>
      </c>
      <c r="L20" s="304"/>
      <c r="M20" s="2" t="s">
        <v>3</v>
      </c>
      <c r="N20" s="51" t="str">
        <f>#VALUE!</f>
        <v>Kovács Dorina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>
        <f>#VALUE!</f>
        <v>1</v>
      </c>
      <c r="F21" s="331"/>
      <c r="G21" s="2" t="s">
        <v>4</v>
      </c>
      <c r="H21" s="48" t="str">
        <f>#VALUE!</f>
        <v>Halastyák István</v>
      </c>
      <c r="I21" s="11">
        <v>0</v>
      </c>
      <c r="J21" s="12"/>
      <c r="K21" s="13">
        <v>1</v>
      </c>
      <c r="L21" s="304"/>
      <c r="M21" s="2" t="s">
        <v>4</v>
      </c>
      <c r="N21" s="51" t="str">
        <f>#VALUE!</f>
        <v>Varga Mercell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>
        <f>#VALUE!</f>
        <v>1</v>
      </c>
      <c r="F22" s="331"/>
      <c r="G22" s="2" t="s">
        <v>5</v>
      </c>
      <c r="H22" s="48" t="str">
        <f>#VALUE!</f>
        <v>Kárpáti Dorina</v>
      </c>
      <c r="I22" s="11">
        <v>0</v>
      </c>
      <c r="J22" s="12"/>
      <c r="K22" s="13">
        <v>1</v>
      </c>
      <c r="L22" s="304"/>
      <c r="M22" s="2" t="s">
        <v>5</v>
      </c>
      <c r="N22" s="51" t="str">
        <f>#VALUE!</f>
        <v>Nagy Bettina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>
        <f>#VALUE!</f>
        <v>0</v>
      </c>
      <c r="F23" s="331"/>
      <c r="G23" s="2" t="s">
        <v>6</v>
      </c>
      <c r="H23" s="48" t="str">
        <f>#VALUE!</f>
        <v>8-5</v>
      </c>
      <c r="I23" s="11"/>
      <c r="J23" s="12"/>
      <c r="K23" s="13"/>
      <c r="L23" s="304"/>
      <c r="M23" s="2" t="s">
        <v>6</v>
      </c>
      <c r="N23" s="51" t="str">
        <f>#VALUE!</f>
        <v>5-5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>
        <f>#VALUE!</f>
        <v>0</v>
      </c>
      <c r="F24" s="332"/>
      <c r="G24" s="3" t="s">
        <v>7</v>
      </c>
      <c r="H24" s="48" t="str">
        <f>#VALUE!</f>
        <v>8-6</v>
      </c>
      <c r="I24" s="18"/>
      <c r="J24" s="15"/>
      <c r="K24" s="5"/>
      <c r="L24" s="305"/>
      <c r="M24" s="3" t="s">
        <v>7</v>
      </c>
      <c r="N24" s="51" t="str">
        <f>#VALUE!</f>
        <v>5-6</v>
      </c>
    </row>
    <row r="25" spans="3:14" ht="16.5" customHeight="1" thickBot="1">
      <c r="C25" s="43"/>
      <c r="D25" s="62">
        <f>#VALUE!</f>
        <v>2</v>
      </c>
      <c r="H25" s="50"/>
      <c r="I25" s="17">
        <f>SUM(I19:I24)</f>
        <v>1</v>
      </c>
      <c r="J25" s="16"/>
      <c r="K25" s="19">
        <f>SUM(K19:K24)</f>
        <v>3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str">
        <f>#VALUE!</f>
        <v>6cs. Arany </v>
      </c>
      <c r="I28" s="333" t="str">
        <f>$I$1</f>
        <v>5. forduló</v>
      </c>
      <c r="J28" s="334"/>
      <c r="K28" s="335"/>
      <c r="L28" s="306" t="s">
        <v>0</v>
      </c>
      <c r="M28" s="307"/>
      <c r="N28" s="117" t="str">
        <f>#VALUE!</f>
        <v>7cs. Móricz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>
        <v>6</v>
      </c>
      <c r="G29" s="1"/>
      <c r="H29" s="116" t="str">
        <f aca="true" t="shared" si="6" ref="H29:H35">#VALUE!</f>
        <v>Játékos Neve:</v>
      </c>
      <c r="I29" s="336"/>
      <c r="J29" s="337"/>
      <c r="K29" s="338"/>
      <c r="L29" s="303">
        <v>7</v>
      </c>
      <c r="M29" s="1"/>
      <c r="N29" s="117" t="str">
        <f aca="true" t="shared" si="7" ref="N29:N35">#VALUE!</f>
        <v>Játékos Neve: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>
        <f>#VALUE!</f>
        <v>1</v>
      </c>
      <c r="F30" s="331"/>
      <c r="G30" s="2" t="s">
        <v>2</v>
      </c>
      <c r="H30" s="48" t="str">
        <f>#VALUE!</f>
        <v>Rádai Zoltán Máté</v>
      </c>
      <c r="I30" s="8">
        <v>0.5</v>
      </c>
      <c r="J30" s="9"/>
      <c r="K30" s="10">
        <v>0.5</v>
      </c>
      <c r="L30" s="304"/>
      <c r="M30" s="2" t="s">
        <v>2</v>
      </c>
      <c r="N30" s="51" t="str">
        <f>#VALUE!</f>
        <v>Gergely Ákos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>
        <f aca="true" t="shared" si="8" ref="D31:D36">#VALUE!</f>
        <v>1</v>
      </c>
      <c r="F31" s="331"/>
      <c r="G31" s="2" t="s">
        <v>3</v>
      </c>
      <c r="H31" s="48" t="str">
        <f>#VALUE!</f>
        <v>Koncz Réka</v>
      </c>
      <c r="I31" s="11">
        <v>1</v>
      </c>
      <c r="J31" s="12"/>
      <c r="K31" s="13">
        <v>0</v>
      </c>
      <c r="L31" s="304"/>
      <c r="M31" s="2" t="s">
        <v>3</v>
      </c>
      <c r="N31" s="51" t="str">
        <f>#VALUE!</f>
        <v>Együd Boglárka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>
        <f>#VALUE!</f>
        <v>0</v>
      </c>
      <c r="F32" s="331"/>
      <c r="G32" s="2" t="s">
        <v>4</v>
      </c>
      <c r="H32" s="48" t="str">
        <f>#VALUE!</f>
        <v>Tóth Tibor</v>
      </c>
      <c r="I32" s="11">
        <v>1</v>
      </c>
      <c r="J32" s="12"/>
      <c r="K32" s="13">
        <v>0</v>
      </c>
      <c r="L32" s="304"/>
      <c r="M32" s="2" t="s">
        <v>4</v>
      </c>
      <c r="N32" s="51" t="str">
        <f>#VALUE!</f>
        <v>Tamás Szabolcs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>
        <f>#VALUE!</f>
        <v>0</v>
      </c>
      <c r="F33" s="331"/>
      <c r="G33" s="2" t="s">
        <v>5</v>
      </c>
      <c r="H33" s="48" t="str">
        <f>#VALUE!</f>
        <v>Benicsák Patrícia</v>
      </c>
      <c r="I33" s="11">
        <v>1</v>
      </c>
      <c r="J33" s="12"/>
      <c r="K33" s="13">
        <v>0</v>
      </c>
      <c r="L33" s="304"/>
      <c r="M33" s="2" t="s">
        <v>5</v>
      </c>
      <c r="N33" s="51" t="str">
        <f>#VALUE!</f>
        <v>László Kata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>
        <f>#VALUE!</f>
        <v>0</v>
      </c>
      <c r="F34" s="331"/>
      <c r="G34" s="2" t="s">
        <v>6</v>
      </c>
      <c r="H34" s="48" t="str">
        <f>#VALUE!</f>
        <v>6-5</v>
      </c>
      <c r="I34" s="11"/>
      <c r="J34" s="12"/>
      <c r="K34" s="13"/>
      <c r="L34" s="304"/>
      <c r="M34" s="2" t="s">
        <v>6</v>
      </c>
      <c r="N34" s="51" t="str">
        <f>#VALUE!</f>
        <v>7-5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>
        <f>#VALUE!</f>
        <v>0</v>
      </c>
      <c r="F35" s="332"/>
      <c r="G35" s="3" t="s">
        <v>7</v>
      </c>
      <c r="H35" s="48" t="str">
        <f>#VALUE!</f>
        <v>6-6</v>
      </c>
      <c r="I35" s="18"/>
      <c r="J35" s="15"/>
      <c r="K35" s="5"/>
      <c r="L35" s="305"/>
      <c r="M35" s="3" t="s">
        <v>7</v>
      </c>
      <c r="N35" s="51" t="str">
        <f>#VALUE!</f>
        <v>7-6</v>
      </c>
    </row>
    <row r="36" spans="3:14" ht="16.5" thickBot="1">
      <c r="C36" s="43"/>
      <c r="D36" s="62">
        <f>#VALUE!</f>
        <v>2</v>
      </c>
      <c r="H36" s="50"/>
      <c r="I36" s="17">
        <f>SUM(I30:I35)</f>
        <v>3.5</v>
      </c>
      <c r="J36" s="16"/>
      <c r="K36" s="19">
        <f>SUM(K30:K35)</f>
        <v>0.5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str">
        <f>#VALUE!</f>
        <v>2cs. Szent Miklós</v>
      </c>
      <c r="I39" s="333" t="str">
        <f>$I$1</f>
        <v>5. forduló</v>
      </c>
      <c r="J39" s="334"/>
      <c r="K39" s="335"/>
      <c r="L39" s="306" t="s">
        <v>0</v>
      </c>
      <c r="M39" s="307"/>
      <c r="N39" s="117" t="str">
        <f>#VALUE!</f>
        <v>3cs. Móra "A"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>
        <v>2</v>
      </c>
      <c r="G40" s="1"/>
      <c r="H40" s="116" t="str">
        <f aca="true" t="shared" si="9" ref="H40:H46">#VALUE!</f>
        <v>Játékos Neve:</v>
      </c>
      <c r="I40" s="336"/>
      <c r="J40" s="337"/>
      <c r="K40" s="338"/>
      <c r="L40" s="303">
        <v>3</v>
      </c>
      <c r="M40" s="1"/>
      <c r="N40" s="117" t="str">
        <f aca="true" t="shared" si="10" ref="N40:N46">#VALUE!</f>
        <v>Játékos Neve: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>
        <f>#VALUE!</f>
        <v>0</v>
      </c>
      <c r="F41" s="331"/>
      <c r="G41" s="2" t="s">
        <v>2</v>
      </c>
      <c r="H41" s="48" t="str">
        <f>#VALUE!</f>
        <v>Mészáros Márk</v>
      </c>
      <c r="I41" s="8">
        <v>0</v>
      </c>
      <c r="J41" s="9"/>
      <c r="K41" s="10">
        <v>1</v>
      </c>
      <c r="L41" s="304"/>
      <c r="M41" s="2" t="s">
        <v>2</v>
      </c>
      <c r="N41" s="51" t="str">
        <f>#VALUE!</f>
        <v>Várnagy Csaba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>
        <f aca="true" t="shared" si="11" ref="D42:D47">#VALUE!</f>
        <v>0</v>
      </c>
      <c r="F42" s="331"/>
      <c r="G42" s="2" t="s">
        <v>3</v>
      </c>
      <c r="H42" s="48" t="str">
        <f>#VALUE!</f>
        <v>Hajós Eszter</v>
      </c>
      <c r="I42" s="11">
        <v>0</v>
      </c>
      <c r="J42" s="12"/>
      <c r="K42" s="13">
        <v>1</v>
      </c>
      <c r="L42" s="304"/>
      <c r="M42" s="2" t="s">
        <v>3</v>
      </c>
      <c r="N42" s="51" t="str">
        <f>#VALUE!</f>
        <v>Vadász Ágnes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>
        <f>#VALUE!</f>
        <v>0</v>
      </c>
      <c r="F43" s="331"/>
      <c r="G43" s="2" t="s">
        <v>4</v>
      </c>
      <c r="H43" s="48" t="str">
        <f>#VALUE!</f>
        <v>Mészáros Konrád</v>
      </c>
      <c r="I43" s="11">
        <v>1</v>
      </c>
      <c r="J43" s="12"/>
      <c r="K43" s="13">
        <v>0</v>
      </c>
      <c r="L43" s="304"/>
      <c r="M43" s="2" t="s">
        <v>4</v>
      </c>
      <c r="N43" s="51" t="str">
        <f>#VALUE!</f>
        <v>Hibján Tamás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>
        <f>#VALUE!</f>
        <v>0</v>
      </c>
      <c r="F44" s="331"/>
      <c r="G44" s="2" t="s">
        <v>5</v>
      </c>
      <c r="H44" s="48" t="str">
        <f>#VALUE!</f>
        <v>Hajós Gertrúd</v>
      </c>
      <c r="I44" s="11">
        <v>1</v>
      </c>
      <c r="J44" s="12"/>
      <c r="K44" s="13">
        <v>0</v>
      </c>
      <c r="L44" s="304"/>
      <c r="M44" s="2" t="s">
        <v>5</v>
      </c>
      <c r="N44" s="51" t="str">
        <f>#VALUE!</f>
        <v>Újhelyi Vivien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>
        <f>#VALUE!</f>
        <v>0</v>
      </c>
      <c r="F45" s="331"/>
      <c r="G45" s="2" t="s">
        <v>6</v>
      </c>
      <c r="H45" s="48" t="str">
        <f>#VALUE!</f>
        <v>2-5</v>
      </c>
      <c r="I45" s="11"/>
      <c r="J45" s="12"/>
      <c r="K45" s="13"/>
      <c r="L45" s="304"/>
      <c r="M45" s="2" t="s">
        <v>6</v>
      </c>
      <c r="N45" s="51" t="str">
        <f>#VALUE!</f>
        <v>3-5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>
        <f>#VALUE!</f>
        <v>0</v>
      </c>
      <c r="F46" s="332"/>
      <c r="G46" s="3" t="s">
        <v>7</v>
      </c>
      <c r="H46" s="48" t="str">
        <f>#VALUE!</f>
        <v>2-6</v>
      </c>
      <c r="I46" s="18"/>
      <c r="J46" s="15"/>
      <c r="K46" s="5"/>
      <c r="L46" s="305"/>
      <c r="M46" s="3" t="s">
        <v>7</v>
      </c>
      <c r="N46" s="51" t="str">
        <f>#VALUE!</f>
        <v>3-6</v>
      </c>
    </row>
    <row r="47" spans="3:14" ht="16.5" thickBot="1">
      <c r="C47" s="43"/>
      <c r="D47" s="62">
        <f>#VALUE!</f>
        <v>0</v>
      </c>
      <c r="H47" s="50"/>
      <c r="I47" s="17">
        <f>SUM(I41:I46)</f>
        <v>2</v>
      </c>
      <c r="J47" s="16"/>
      <c r="K47" s="19">
        <f>SUM(K41:K46)</f>
        <v>2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5.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>
        <f>#VALUE!</f>
        <v>1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>
        <f aca="true" t="shared" si="14" ref="D53:D58">#VALUE!</f>
        <v>0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>
        <f>#VALUE!</f>
        <v>1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>
        <f>#VALUE!</f>
        <v>1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>
        <f>#VALUE!</f>
        <v>3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5.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>
        <f>#VALUE!</f>
        <v>0.5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>
        <f aca="true" t="shared" si="17" ref="D64:D69">#VALUE!</f>
        <v>1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>
        <f>#VALUE!</f>
        <v>1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>
        <f>#VALUE!</f>
        <v>1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>
        <f>#VALUE!</f>
        <v>3.5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5.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8" ref="H73:H79">#VALUE!</f>
        <v>0</v>
      </c>
      <c r="I73" s="336"/>
      <c r="J73" s="337"/>
      <c r="K73" s="338"/>
      <c r="L73" s="303"/>
      <c r="M73" s="1"/>
      <c r="N73" s="117" t="b">
        <f aca="true" t="shared" si="19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>
        <f>#VALUE!</f>
        <v>0.5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>
        <f aca="true" t="shared" si="20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>
        <f>#VALUE!</f>
        <v>0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>
        <f>#VALUE!</f>
        <v>0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>
        <f>#VALUE!</f>
        <v>0.5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5.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1" ref="H84:H90">#VALUE!</f>
        <v>0</v>
      </c>
      <c r="I84" s="336"/>
      <c r="J84" s="337"/>
      <c r="K84" s="338"/>
      <c r="L84" s="303"/>
      <c r="M84" s="1"/>
      <c r="N84" s="117" t="b">
        <f aca="true" t="shared" si="22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>
        <f>#VALUE!</f>
        <v>0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>
        <f aca="true" t="shared" si="23" ref="D86:D91">#VALUE!</f>
        <v>1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>
        <f>#VALUE!</f>
        <v>0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>
        <f>#VALUE!</f>
        <v>0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>
        <f>#VALUE!</f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5.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4" ref="H95:H101">#VALUE!</f>
        <v>0</v>
      </c>
      <c r="I95" s="336"/>
      <c r="J95" s="337"/>
      <c r="K95" s="338"/>
      <c r="L95" s="303"/>
      <c r="M95" s="1"/>
      <c r="N95" s="117" t="b">
        <f aca="true" t="shared" si="25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6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5.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7" ref="H106:H112">#VALUE!</f>
        <v>0</v>
      </c>
      <c r="I106" s="336"/>
      <c r="J106" s="337"/>
      <c r="K106" s="338"/>
      <c r="L106" s="303"/>
      <c r="M106" s="1"/>
      <c r="N106" s="117" t="b">
        <f aca="true" t="shared" si="28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9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30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1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customHeight="1" thickBot="1">
      <c r="A139" s="303">
        <v>13</v>
      </c>
      <c r="B139" s="32"/>
      <c r="C139" s="38" t="str">
        <f>'Input adatok'!C136</f>
        <v>Játékos Neve:</v>
      </c>
    </row>
    <row r="140" spans="1:4" ht="13.5" customHeight="1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customHeight="1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customHeight="1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customHeight="1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customHeight="1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customHeight="1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customHeight="1" thickBot="1">
      <c r="A150" s="303">
        <v>14</v>
      </c>
      <c r="B150" s="32"/>
      <c r="C150" s="38" t="str">
        <f>'Input adatok'!C147</f>
        <v>Játékos Neve:</v>
      </c>
    </row>
    <row r="151" spans="1:4" ht="13.5" customHeight="1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customHeight="1" thickBot="1">
      <c r="A152" s="304"/>
      <c r="B152" s="33" t="s">
        <v>3</v>
      </c>
      <c r="C152" s="38" t="str">
        <f>'Input adatok'!C149</f>
        <v>14-2</v>
      </c>
      <c r="D152" s="58" t="b">
        <f aca="true" t="shared" si="32" ref="D152:D157">#VALUE!</f>
        <v>0</v>
      </c>
    </row>
    <row r="153" spans="1:4" ht="13.5" customHeight="1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customHeight="1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customHeight="1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customHeight="1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customHeight="1" thickBot="1">
      <c r="A161" s="303">
        <v>15</v>
      </c>
      <c r="B161" s="1"/>
      <c r="C161" s="38" t="str">
        <f>'Input adatok'!C158</f>
        <v>Játékos Neve:</v>
      </c>
    </row>
    <row r="162" spans="1:4" ht="13.5" customHeight="1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customHeight="1" thickBot="1">
      <c r="A163" s="304"/>
      <c r="B163" s="33" t="s">
        <v>3</v>
      </c>
      <c r="C163" s="38" t="str">
        <f>'Input adatok'!C160</f>
        <v>15-2</v>
      </c>
      <c r="D163" s="58" t="b">
        <f aca="true" t="shared" si="33" ref="D163:D168">#VALUE!</f>
        <v>0</v>
      </c>
    </row>
    <row r="164" spans="1:4" ht="13.5" customHeight="1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customHeight="1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customHeight="1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customHeight="1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customHeight="1" thickBot="1">
      <c r="A172" s="303">
        <v>16</v>
      </c>
      <c r="B172" s="32"/>
      <c r="C172" s="38" t="str">
        <f>'Input adatok'!C169</f>
        <v>Játékos Neve:</v>
      </c>
    </row>
    <row r="173" spans="1:4" ht="13.5" customHeight="1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customHeight="1" thickBot="1">
      <c r="A174" s="304"/>
      <c r="B174" s="33" t="s">
        <v>3</v>
      </c>
      <c r="C174" s="38" t="str">
        <f>'Input adatok'!C171</f>
        <v>16-2</v>
      </c>
      <c r="D174" s="58" t="b">
        <f aca="true" t="shared" si="34" ref="D174:D179">#VALUE!</f>
        <v>0</v>
      </c>
    </row>
    <row r="175" spans="1:4" ht="13.5" customHeight="1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customHeight="1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customHeight="1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customHeight="1" thickBot="1">
      <c r="A178" s="305"/>
      <c r="B178" s="34" t="s">
        <v>7</v>
      </c>
      <c r="C178" s="38" t="str">
        <f>'Input adatok'!C175</f>
        <v>16-6</v>
      </c>
      <c r="D178" s="58" t="b">
        <f>#VALUE!</f>
        <v>0</v>
      </c>
    </row>
    <row r="179" spans="3:4" ht="15.75">
      <c r="C179" s="52"/>
      <c r="D179" s="63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customHeight="1" thickBot="1">
      <c r="A183" s="303">
        <v>17</v>
      </c>
      <c r="B183" s="32"/>
      <c r="C183" s="38" t="str">
        <f>'Input adatok'!C180</f>
        <v>Játékos Neve:</v>
      </c>
    </row>
    <row r="184" spans="1:4" ht="13.5" customHeight="1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customHeight="1" thickBot="1">
      <c r="A185" s="304"/>
      <c r="B185" s="33" t="s">
        <v>3</v>
      </c>
      <c r="C185" s="38" t="str">
        <f>'Input adatok'!C182</f>
        <v>17-2</v>
      </c>
      <c r="D185" s="58" t="b">
        <f aca="true" t="shared" si="35" ref="D185:D190">#VALUE!</f>
        <v>0</v>
      </c>
    </row>
    <row r="186" spans="1:4" ht="13.5" customHeight="1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customHeight="1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customHeight="1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customHeight="1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customHeight="1" thickBot="1">
      <c r="A194" s="303">
        <v>18</v>
      </c>
      <c r="B194" s="32"/>
      <c r="C194" s="38" t="str">
        <f>'Input adatok'!C191</f>
        <v>Játékos Neve:</v>
      </c>
    </row>
    <row r="195" spans="1:4" ht="13.5" customHeight="1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customHeight="1" thickBot="1">
      <c r="A196" s="304"/>
      <c r="B196" s="33" t="s">
        <v>3</v>
      </c>
      <c r="C196" s="38" t="str">
        <f>'Input adatok'!C193</f>
        <v>18-2</v>
      </c>
      <c r="D196" s="58" t="b">
        <f aca="true" t="shared" si="36" ref="D196:D201">#VALUE!</f>
        <v>0</v>
      </c>
    </row>
    <row r="197" spans="1:4" ht="13.5" customHeight="1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customHeight="1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customHeight="1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customHeight="1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customHeight="1" thickBot="1">
      <c r="A205" s="303">
        <v>19</v>
      </c>
      <c r="B205" s="32"/>
      <c r="C205" s="38" t="str">
        <f>'Input adatok'!C202</f>
        <v>Játékos Neve:</v>
      </c>
    </row>
    <row r="206" spans="1:4" ht="13.5" customHeight="1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customHeight="1" thickBot="1">
      <c r="A207" s="304"/>
      <c r="B207" s="33" t="s">
        <v>3</v>
      </c>
      <c r="C207" s="38" t="str">
        <f>'Input adatok'!C204</f>
        <v>19-2</v>
      </c>
      <c r="D207" s="58" t="b">
        <f aca="true" t="shared" si="37" ref="D207:D212">#VALUE!</f>
        <v>0</v>
      </c>
    </row>
    <row r="208" spans="1:4" ht="13.5" customHeight="1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customHeight="1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customHeight="1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customHeight="1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customHeight="1" thickBot="1">
      <c r="A216" s="303">
        <v>20</v>
      </c>
      <c r="B216" s="32"/>
      <c r="C216" s="38" t="str">
        <f>'Input adatok'!C213</f>
        <v>Játékos Neve:</v>
      </c>
    </row>
    <row r="217" spans="1:4" ht="13.5" customHeight="1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customHeight="1" thickBot="1">
      <c r="A218" s="304"/>
      <c r="B218" s="33" t="s">
        <v>3</v>
      </c>
      <c r="C218" s="38" t="str">
        <f>'Input adatok'!C215</f>
        <v>120-2</v>
      </c>
      <c r="D218" s="58" t="b">
        <f aca="true" t="shared" si="38" ref="D218:D223">#VALUE!</f>
        <v>0</v>
      </c>
    </row>
    <row r="219" spans="1:4" ht="13.5" customHeight="1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customHeight="1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customHeight="1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customHeight="1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 password="823F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F1">
      <selection activeCell="E1" sqref="A1:E65536"/>
    </sheetView>
  </sheetViews>
  <sheetFormatPr defaultColWidth="9.140625" defaultRowHeight="12.75"/>
  <cols>
    <col min="1" max="2" width="9.140625" style="0" hidden="1" customWidth="1"/>
    <col min="3" max="3" width="13.28125" style="42" hidden="1" customWidth="1"/>
    <col min="4" max="5" width="9.140625" style="0" hidden="1" customWidth="1"/>
    <col min="7" max="7" width="6.7109375" style="0" bestFit="1" customWidth="1"/>
    <col min="8" max="8" width="28.7109375" style="0" customWidth="1"/>
    <col min="13" max="13" width="6.7109375" style="0" bestFit="1" customWidth="1"/>
    <col min="14" max="14" width="33.28125" style="0" customWidth="1"/>
    <col min="15" max="15" width="2.421875" style="0" customWidth="1"/>
  </cols>
  <sheetData>
    <row r="1" spans="9:11" ht="12.75">
      <c r="I1" s="317" t="s">
        <v>39</v>
      </c>
      <c r="J1" s="318"/>
      <c r="K1" s="319"/>
    </row>
    <row r="2" spans="9:11" ht="12.75">
      <c r="I2" s="320"/>
      <c r="J2" s="321"/>
      <c r="K2" s="322"/>
    </row>
    <row r="3" spans="9:11" ht="13.5" thickBot="1">
      <c r="I3" s="323"/>
      <c r="J3" s="324"/>
      <c r="K3" s="325"/>
    </row>
    <row r="4" ht="13.5" thickBot="1"/>
    <row r="5" spans="9:11" ht="13.5" customHeight="1" thickBot="1">
      <c r="I5" s="326" t="s">
        <v>8</v>
      </c>
      <c r="J5" s="327"/>
      <c r="K5" s="328"/>
    </row>
    <row r="6" spans="1:18" ht="16.5" customHeight="1" thickBot="1">
      <c r="A6" s="306" t="str">
        <f>'Input adatok'!A3</f>
        <v>Csapat Neve:</v>
      </c>
      <c r="B6" s="307"/>
      <c r="C6" s="65" t="str">
        <f>'Input adatok'!$C$3</f>
        <v>1.cs. Petőfi</v>
      </c>
      <c r="F6" s="306" t="s">
        <v>0</v>
      </c>
      <c r="G6" s="307"/>
      <c r="H6" s="116" t="b">
        <f>#VALUE!</f>
        <v>0</v>
      </c>
      <c r="I6" s="333" t="str">
        <f>$I$1</f>
        <v>6. forduló</v>
      </c>
      <c r="J6" s="334"/>
      <c r="K6" s="335"/>
      <c r="L6" s="306" t="s">
        <v>0</v>
      </c>
      <c r="M6" s="307"/>
      <c r="N6" s="117" t="b">
        <f>#VALUE!</f>
        <v>0</v>
      </c>
      <c r="R6" s="25"/>
    </row>
    <row r="7" spans="1:17" ht="13.5" customHeight="1" thickBot="1">
      <c r="A7" s="303">
        <v>1</v>
      </c>
      <c r="B7" s="32"/>
      <c r="C7" s="35" t="str">
        <f>'Input adatok'!C4</f>
        <v>Játékos Neve:</v>
      </c>
      <c r="F7" s="330"/>
      <c r="G7" s="1"/>
      <c r="H7" s="116" t="b">
        <f aca="true" t="shared" si="0" ref="H7:H13">#VALUE!</f>
        <v>0</v>
      </c>
      <c r="I7" s="336"/>
      <c r="J7" s="337"/>
      <c r="K7" s="338"/>
      <c r="L7" s="303"/>
      <c r="M7" s="1"/>
      <c r="N7" s="117" t="b">
        <f aca="true" t="shared" si="1" ref="N7:N13">#VALUE!</f>
        <v>0</v>
      </c>
      <c r="Q7" s="47"/>
    </row>
    <row r="8" spans="1:21" ht="12.75" customHeight="1" thickBot="1">
      <c r="A8" s="304"/>
      <c r="B8" s="33" t="s">
        <v>2</v>
      </c>
      <c r="C8" s="53" t="str">
        <f>'Input adatok'!C5</f>
        <v>Balla Dániel</v>
      </c>
      <c r="D8" s="58" t="b">
        <f>#VALUE!</f>
        <v>0</v>
      </c>
      <c r="F8" s="331"/>
      <c r="G8" s="2" t="s">
        <v>2</v>
      </c>
      <c r="H8" s="48" t="b">
        <f>#VALUE!</f>
        <v>0</v>
      </c>
      <c r="I8" s="8"/>
      <c r="J8" s="9"/>
      <c r="K8" s="10"/>
      <c r="L8" s="304"/>
      <c r="M8" s="2" t="s">
        <v>2</v>
      </c>
      <c r="N8" s="51" t="b">
        <f>#VALUE!</f>
        <v>0</v>
      </c>
      <c r="P8" s="41"/>
      <c r="Q8" s="41"/>
      <c r="R8" s="41"/>
      <c r="S8" s="41"/>
      <c r="T8" s="41"/>
      <c r="U8" s="41"/>
    </row>
    <row r="9" spans="1:21" ht="12.75" customHeight="1" thickBot="1">
      <c r="A9" s="304"/>
      <c r="B9" s="33" t="s">
        <v>3</v>
      </c>
      <c r="C9" s="54" t="str">
        <f>'Input adatok'!C6</f>
        <v>Molnár Krisztina</v>
      </c>
      <c r="D9" s="58" t="b">
        <f aca="true" t="shared" si="2" ref="D9:D14">#VALUE!</f>
        <v>0</v>
      </c>
      <c r="F9" s="331"/>
      <c r="G9" s="2" t="s">
        <v>3</v>
      </c>
      <c r="H9" s="48" t="b">
        <f>#VALUE!</f>
        <v>0</v>
      </c>
      <c r="I9" s="11"/>
      <c r="J9" s="12"/>
      <c r="K9" s="13"/>
      <c r="L9" s="304"/>
      <c r="M9" s="2" t="s">
        <v>3</v>
      </c>
      <c r="N9" s="51" t="b">
        <f>#VALUE!</f>
        <v>0</v>
      </c>
      <c r="P9" s="41"/>
      <c r="Q9" s="41"/>
      <c r="R9" s="41"/>
      <c r="S9" s="41"/>
      <c r="T9" s="41"/>
      <c r="U9" s="41"/>
    </row>
    <row r="10" spans="1:21" ht="12.75" customHeight="1" thickBot="1">
      <c r="A10" s="304"/>
      <c r="B10" s="33" t="s">
        <v>4</v>
      </c>
      <c r="C10" s="54" t="str">
        <f>'Input adatok'!C7</f>
        <v>Tóth Ádám</v>
      </c>
      <c r="D10" s="58" t="b">
        <f>#VALUE!</f>
        <v>0</v>
      </c>
      <c r="F10" s="331"/>
      <c r="G10" s="2" t="s">
        <v>4</v>
      </c>
      <c r="H10" s="48" t="b">
        <f>#VALUE!</f>
        <v>0</v>
      </c>
      <c r="I10" s="11"/>
      <c r="J10" s="12"/>
      <c r="K10" s="13"/>
      <c r="L10" s="304"/>
      <c r="M10" s="2" t="s">
        <v>4</v>
      </c>
      <c r="N10" s="51" t="b">
        <f>#VALUE!</f>
        <v>0</v>
      </c>
      <c r="P10" s="41"/>
      <c r="Q10" s="41"/>
      <c r="R10" s="41"/>
      <c r="S10" s="41"/>
      <c r="T10" s="41"/>
      <c r="U10" s="41"/>
    </row>
    <row r="11" spans="1:21" ht="12.75" customHeight="1" thickBot="1">
      <c r="A11" s="304"/>
      <c r="B11" s="33" t="s">
        <v>5</v>
      </c>
      <c r="C11" s="54" t="str">
        <f>'Input adatok'!C8</f>
        <v>Aux Liliána</v>
      </c>
      <c r="D11" s="58" t="b">
        <f>#VALUE!</f>
        <v>0</v>
      </c>
      <c r="F11" s="331"/>
      <c r="G11" s="2" t="s">
        <v>5</v>
      </c>
      <c r="H11" s="48" t="b">
        <f>#VALUE!</f>
        <v>0</v>
      </c>
      <c r="I11" s="11"/>
      <c r="J11" s="12"/>
      <c r="K11" s="13"/>
      <c r="L11" s="304"/>
      <c r="M11" s="2" t="s">
        <v>5</v>
      </c>
      <c r="N11" s="51" t="b">
        <f>#VALUE!</f>
        <v>0</v>
      </c>
      <c r="P11" s="41"/>
      <c r="Q11" s="41"/>
      <c r="R11" s="41"/>
      <c r="S11" s="41"/>
      <c r="T11" s="41"/>
      <c r="U11" s="41"/>
    </row>
    <row r="12" spans="1:21" ht="12.75" customHeight="1" thickBot="1">
      <c r="A12" s="304"/>
      <c r="B12" s="33" t="s">
        <v>6</v>
      </c>
      <c r="C12" s="54" t="str">
        <f>'Input adatok'!C9</f>
        <v>1-5</v>
      </c>
      <c r="D12" s="59" t="b">
        <f>#VALUE!</f>
        <v>0</v>
      </c>
      <c r="F12" s="331"/>
      <c r="G12" s="2" t="s">
        <v>6</v>
      </c>
      <c r="H12" s="48" t="b">
        <f>#VALUE!</f>
        <v>0</v>
      </c>
      <c r="I12" s="11"/>
      <c r="J12" s="12"/>
      <c r="K12" s="13"/>
      <c r="L12" s="304"/>
      <c r="M12" s="2" t="s">
        <v>6</v>
      </c>
      <c r="N12" s="51" t="b">
        <f>#VALUE!</f>
        <v>0</v>
      </c>
      <c r="P12" s="41"/>
      <c r="Q12" s="41"/>
      <c r="R12" s="41"/>
      <c r="S12" s="41"/>
      <c r="T12" s="41"/>
      <c r="U12" s="41"/>
    </row>
    <row r="13" spans="1:21" ht="13.5" customHeight="1" thickBot="1">
      <c r="A13" s="305"/>
      <c r="B13" s="34" t="s">
        <v>7</v>
      </c>
      <c r="C13" s="55" t="str">
        <f>'Input adatok'!C10</f>
        <v>1-6</v>
      </c>
      <c r="D13" s="67" t="b">
        <f>#VALUE!</f>
        <v>0</v>
      </c>
      <c r="F13" s="332"/>
      <c r="G13" s="3" t="s">
        <v>7</v>
      </c>
      <c r="H13" s="48" t="b">
        <f>#VALUE!</f>
        <v>0</v>
      </c>
      <c r="I13" s="14"/>
      <c r="J13" s="15"/>
      <c r="K13" s="5"/>
      <c r="L13" s="305"/>
      <c r="M13" s="3" t="s">
        <v>7</v>
      </c>
      <c r="N13" s="51" t="b">
        <f>#VALUE!</f>
        <v>0</v>
      </c>
      <c r="P13" s="41"/>
      <c r="Q13" s="41"/>
      <c r="R13" s="41"/>
      <c r="S13" s="41"/>
      <c r="T13" s="41"/>
      <c r="U13" s="41"/>
    </row>
    <row r="14" spans="3:21" ht="17.25" customHeight="1" thickBot="1">
      <c r="C14" s="43"/>
      <c r="D14" s="68" t="b">
        <f>#VALUE!</f>
        <v>0</v>
      </c>
      <c r="F14" s="6"/>
      <c r="G14" s="7"/>
      <c r="H14" s="49"/>
      <c r="I14" s="17">
        <f>SUM(I8:I13)</f>
        <v>0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3:21" ht="13.5" customHeight="1" thickBot="1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3:21" ht="13.5" customHeight="1" thickBot="1">
      <c r="C16" s="43"/>
      <c r="H16" s="50"/>
      <c r="I16" s="326" t="s">
        <v>8</v>
      </c>
      <c r="J16" s="327"/>
      <c r="K16" s="328"/>
      <c r="N16" s="50"/>
      <c r="P16" s="41"/>
      <c r="Q16" s="41"/>
      <c r="R16" s="41"/>
      <c r="S16" s="41"/>
      <c r="T16" s="41"/>
      <c r="U16" s="41"/>
    </row>
    <row r="17" spans="1:14" ht="16.5" customHeight="1" thickBot="1">
      <c r="A17" s="306" t="s">
        <v>0</v>
      </c>
      <c r="B17" s="329"/>
      <c r="C17" s="35" t="str">
        <f>'Input adatok'!C14</f>
        <v>2cs. Szent Miklós</v>
      </c>
      <c r="F17" s="306" t="s">
        <v>0</v>
      </c>
      <c r="G17" s="307"/>
      <c r="H17" s="116" t="b">
        <f>#VALUE!</f>
        <v>0</v>
      </c>
      <c r="I17" s="333" t="str">
        <f>$I$1</f>
        <v>6. forduló</v>
      </c>
      <c r="J17" s="334"/>
      <c r="K17" s="335"/>
      <c r="L17" s="306" t="s">
        <v>0</v>
      </c>
      <c r="M17" s="307"/>
      <c r="N17" s="117" t="b">
        <f>#VALUE!</f>
        <v>0</v>
      </c>
    </row>
    <row r="18" spans="1:14" ht="13.5" customHeight="1" thickBot="1">
      <c r="A18" s="303">
        <v>2</v>
      </c>
      <c r="B18" s="32"/>
      <c r="C18" s="35" t="str">
        <f>'Input adatok'!C15</f>
        <v>Játékos Neve:</v>
      </c>
      <c r="F18" s="330"/>
      <c r="G18" s="1"/>
      <c r="H18" s="116" t="b">
        <f aca="true" t="shared" si="3" ref="H18:H24">#VALUE!</f>
        <v>0</v>
      </c>
      <c r="I18" s="336"/>
      <c r="J18" s="337"/>
      <c r="K18" s="338"/>
      <c r="L18" s="303"/>
      <c r="M18" s="1"/>
      <c r="N18" s="117" t="b">
        <f aca="true" t="shared" si="4" ref="N18:N24">#VALUE!</f>
        <v>0</v>
      </c>
    </row>
    <row r="19" spans="1:14" ht="12.75" customHeight="1" thickBot="1">
      <c r="A19" s="304"/>
      <c r="B19" s="33" t="s">
        <v>2</v>
      </c>
      <c r="C19" s="54" t="str">
        <f>'Input adatok'!C16</f>
        <v>Mészáros Márk</v>
      </c>
      <c r="D19" s="58" t="b">
        <f>#VALUE!</f>
        <v>0</v>
      </c>
      <c r="F19" s="331"/>
      <c r="G19" s="2" t="s">
        <v>2</v>
      </c>
      <c r="H19" s="48" t="b">
        <f>#VALUE!</f>
        <v>0</v>
      </c>
      <c r="I19" s="8"/>
      <c r="J19" s="9"/>
      <c r="K19" s="10"/>
      <c r="L19" s="304"/>
      <c r="M19" s="2" t="s">
        <v>2</v>
      </c>
      <c r="N19" s="51" t="b">
        <f>#VALUE!</f>
        <v>0</v>
      </c>
    </row>
    <row r="20" spans="1:14" ht="12.75" customHeight="1" thickBot="1">
      <c r="A20" s="304"/>
      <c r="B20" s="33" t="s">
        <v>3</v>
      </c>
      <c r="C20" s="54" t="str">
        <f>'Input adatok'!C17</f>
        <v>Hajós Eszter</v>
      </c>
      <c r="D20" s="58" t="b">
        <f aca="true" t="shared" si="5" ref="D20:D25">#VALUE!</f>
        <v>0</v>
      </c>
      <c r="F20" s="331"/>
      <c r="G20" s="2" t="s">
        <v>3</v>
      </c>
      <c r="H20" s="48" t="b">
        <f>#VALUE!</f>
        <v>0</v>
      </c>
      <c r="I20" s="11"/>
      <c r="J20" s="12"/>
      <c r="K20" s="13"/>
      <c r="L20" s="304"/>
      <c r="M20" s="2" t="s">
        <v>3</v>
      </c>
      <c r="N20" s="51" t="b">
        <f>#VALUE!</f>
        <v>0</v>
      </c>
    </row>
    <row r="21" spans="1:14" ht="12.75" customHeight="1" thickBot="1">
      <c r="A21" s="304"/>
      <c r="B21" s="33" t="s">
        <v>4</v>
      </c>
      <c r="C21" s="54" t="str">
        <f>'Input adatok'!C18</f>
        <v>Mészáros Konrád</v>
      </c>
      <c r="D21" s="58" t="b">
        <f>#VALUE!</f>
        <v>0</v>
      </c>
      <c r="F21" s="331"/>
      <c r="G21" s="2" t="s">
        <v>4</v>
      </c>
      <c r="H21" s="48" t="b">
        <f>#VALUE!</f>
        <v>0</v>
      </c>
      <c r="I21" s="11"/>
      <c r="J21" s="12"/>
      <c r="K21" s="13"/>
      <c r="L21" s="304"/>
      <c r="M21" s="2" t="s">
        <v>4</v>
      </c>
      <c r="N21" s="51" t="b">
        <f>#VALUE!</f>
        <v>0</v>
      </c>
    </row>
    <row r="22" spans="1:14" ht="12.75" customHeight="1" thickBot="1">
      <c r="A22" s="304"/>
      <c r="B22" s="33" t="s">
        <v>5</v>
      </c>
      <c r="C22" s="54" t="str">
        <f>'Input adatok'!C19</f>
        <v>Hajós Gertrúd</v>
      </c>
      <c r="D22" s="58" t="b">
        <f>#VALUE!</f>
        <v>0</v>
      </c>
      <c r="F22" s="331"/>
      <c r="G22" s="2" t="s">
        <v>5</v>
      </c>
      <c r="H22" s="48" t="b">
        <f>#VALUE!</f>
        <v>0</v>
      </c>
      <c r="I22" s="11"/>
      <c r="J22" s="12"/>
      <c r="K22" s="13"/>
      <c r="L22" s="304"/>
      <c r="M22" s="2" t="s">
        <v>5</v>
      </c>
      <c r="N22" s="51" t="b">
        <f>#VALUE!</f>
        <v>0</v>
      </c>
    </row>
    <row r="23" spans="1:14" ht="12.75" customHeight="1" thickBot="1">
      <c r="A23" s="304"/>
      <c r="B23" s="33" t="s">
        <v>6</v>
      </c>
      <c r="C23" s="54" t="str">
        <f>'Input adatok'!C20</f>
        <v>2-5</v>
      </c>
      <c r="D23" s="58" t="b">
        <f>#VALUE!</f>
        <v>0</v>
      </c>
      <c r="F23" s="331"/>
      <c r="G23" s="2" t="s">
        <v>6</v>
      </c>
      <c r="H23" s="48" t="b">
        <f>#VALUE!</f>
        <v>0</v>
      </c>
      <c r="I23" s="11"/>
      <c r="J23" s="12"/>
      <c r="K23" s="13"/>
      <c r="L23" s="304"/>
      <c r="M23" s="2" t="s">
        <v>6</v>
      </c>
      <c r="N23" s="51" t="b">
        <f>#VALUE!</f>
        <v>0</v>
      </c>
    </row>
    <row r="24" spans="1:14" ht="13.5" customHeight="1" thickBot="1">
      <c r="A24" s="305"/>
      <c r="B24" s="34" t="s">
        <v>7</v>
      </c>
      <c r="C24" s="55" t="str">
        <f>'Input adatok'!C21</f>
        <v>2-6</v>
      </c>
      <c r="D24" s="59" t="b">
        <f>#VALUE!</f>
        <v>0</v>
      </c>
      <c r="F24" s="332"/>
      <c r="G24" s="3" t="s">
        <v>7</v>
      </c>
      <c r="H24" s="48" t="b">
        <f>#VALUE!</f>
        <v>0</v>
      </c>
      <c r="I24" s="18"/>
      <c r="J24" s="15"/>
      <c r="K24" s="5"/>
      <c r="L24" s="305"/>
      <c r="M24" s="3" t="s">
        <v>7</v>
      </c>
      <c r="N24" s="51" t="b">
        <f>#VALUE!</f>
        <v>0</v>
      </c>
    </row>
    <row r="25" spans="3:14" ht="16.5" customHeight="1" thickBot="1">
      <c r="C25" s="43"/>
      <c r="D25" s="62" t="b">
        <f>#VALUE!</f>
        <v>0</v>
      </c>
      <c r="H25" s="50"/>
      <c r="I25" s="17">
        <f>SUM(I19:I24)</f>
        <v>0</v>
      </c>
      <c r="J25" s="16"/>
      <c r="K25" s="19">
        <f>SUM(K19:K24)</f>
        <v>0</v>
      </c>
      <c r="N25" s="50"/>
    </row>
    <row r="26" spans="3:14" ht="13.5" thickBot="1">
      <c r="C26" s="43"/>
      <c r="H26" s="50"/>
      <c r="N26" s="50"/>
    </row>
    <row r="27" spans="3:14" ht="13.5" customHeight="1" thickBot="1">
      <c r="C27" s="43"/>
      <c r="H27" s="50"/>
      <c r="I27" s="326" t="s">
        <v>8</v>
      </c>
      <c r="J27" s="327"/>
      <c r="K27" s="328"/>
      <c r="N27" s="50"/>
    </row>
    <row r="28" spans="1:14" ht="13.5" customHeight="1" thickBot="1">
      <c r="A28" s="306" t="s">
        <v>0</v>
      </c>
      <c r="B28" s="329"/>
      <c r="C28" s="35" t="str">
        <f>'Input adatok'!C25</f>
        <v>3cs. Móra "A"</v>
      </c>
      <c r="F28" s="306" t="s">
        <v>0</v>
      </c>
      <c r="G28" s="307"/>
      <c r="H28" s="116" t="b">
        <f>#VALUE!</f>
        <v>0</v>
      </c>
      <c r="I28" s="333" t="str">
        <f>$I$1</f>
        <v>6. forduló</v>
      </c>
      <c r="J28" s="334"/>
      <c r="K28" s="335"/>
      <c r="L28" s="306" t="s">
        <v>0</v>
      </c>
      <c r="M28" s="307"/>
      <c r="N28" s="117" t="b">
        <f>#VALUE!</f>
        <v>0</v>
      </c>
    </row>
    <row r="29" spans="1:14" ht="16.5" customHeight="1" thickBot="1">
      <c r="A29" s="303">
        <v>3</v>
      </c>
      <c r="B29" s="32"/>
      <c r="C29" s="35" t="str">
        <f>'Input adatok'!C26</f>
        <v>Játékos Neve:</v>
      </c>
      <c r="F29" s="330"/>
      <c r="G29" s="1"/>
      <c r="H29" s="116" t="b">
        <f aca="true" t="shared" si="6" ref="H29:H35">#VALUE!</f>
        <v>0</v>
      </c>
      <c r="I29" s="336"/>
      <c r="J29" s="337"/>
      <c r="K29" s="338"/>
      <c r="L29" s="303"/>
      <c r="M29" s="1"/>
      <c r="N29" s="117" t="b">
        <f aca="true" t="shared" si="7" ref="N29:N35">#VALUE!</f>
        <v>0</v>
      </c>
    </row>
    <row r="30" spans="1:14" ht="13.5" customHeight="1" thickBot="1">
      <c r="A30" s="304"/>
      <c r="B30" s="33" t="s">
        <v>2</v>
      </c>
      <c r="C30" s="37" t="str">
        <f>'Input adatok'!C27</f>
        <v>Várnagy Csaba</v>
      </c>
      <c r="D30" s="58" t="b">
        <f>#VALUE!</f>
        <v>0</v>
      </c>
      <c r="F30" s="331"/>
      <c r="G30" s="2" t="s">
        <v>2</v>
      </c>
      <c r="H30" s="48" t="b">
        <f>#VALUE!</f>
        <v>0</v>
      </c>
      <c r="I30" s="8"/>
      <c r="J30" s="9"/>
      <c r="K30" s="10"/>
      <c r="L30" s="304"/>
      <c r="M30" s="2" t="s">
        <v>2</v>
      </c>
      <c r="N30" s="51" t="b">
        <f>#VALUE!</f>
        <v>0</v>
      </c>
    </row>
    <row r="31" spans="1:14" ht="12.75" customHeight="1" thickBot="1">
      <c r="A31" s="304"/>
      <c r="B31" s="33" t="s">
        <v>3</v>
      </c>
      <c r="C31" s="37" t="str">
        <f>'Input adatok'!C28</f>
        <v>Vadász Ágnes</v>
      </c>
      <c r="D31" s="58" t="b">
        <f aca="true" t="shared" si="8" ref="D31:D36">#VALUE!</f>
        <v>0</v>
      </c>
      <c r="F31" s="331"/>
      <c r="G31" s="2" t="s">
        <v>3</v>
      </c>
      <c r="H31" s="48" t="b">
        <f>#VALUE!</f>
        <v>0</v>
      </c>
      <c r="I31" s="11"/>
      <c r="J31" s="12"/>
      <c r="K31" s="13"/>
      <c r="L31" s="304"/>
      <c r="M31" s="2" t="s">
        <v>3</v>
      </c>
      <c r="N31" s="51" t="b">
        <f>#VALUE!</f>
        <v>0</v>
      </c>
    </row>
    <row r="32" spans="1:14" ht="12.75" customHeight="1" thickBot="1">
      <c r="A32" s="304"/>
      <c r="B32" s="33" t="s">
        <v>4</v>
      </c>
      <c r="C32" s="37" t="str">
        <f>'Input adatok'!C29</f>
        <v>Hibján Tamás</v>
      </c>
      <c r="D32" s="58" t="b">
        <f>#VALUE!</f>
        <v>0</v>
      </c>
      <c r="F32" s="331"/>
      <c r="G32" s="2" t="s">
        <v>4</v>
      </c>
      <c r="H32" s="48" t="b">
        <f>#VALUE!</f>
        <v>0</v>
      </c>
      <c r="I32" s="11"/>
      <c r="J32" s="12"/>
      <c r="K32" s="13"/>
      <c r="L32" s="304"/>
      <c r="M32" s="2" t="s">
        <v>4</v>
      </c>
      <c r="N32" s="51" t="b">
        <f>#VALUE!</f>
        <v>0</v>
      </c>
    </row>
    <row r="33" spans="1:14" ht="12.75" customHeight="1" thickBot="1">
      <c r="A33" s="304"/>
      <c r="B33" s="33" t="s">
        <v>5</v>
      </c>
      <c r="C33" s="37" t="str">
        <f>'Input adatok'!C30</f>
        <v>Újhelyi Vivien</v>
      </c>
      <c r="D33" s="58" t="b">
        <f>#VALUE!</f>
        <v>0</v>
      </c>
      <c r="F33" s="331"/>
      <c r="G33" s="2" t="s">
        <v>5</v>
      </c>
      <c r="H33" s="48" t="b">
        <f>#VALUE!</f>
        <v>0</v>
      </c>
      <c r="I33" s="11"/>
      <c r="J33" s="12"/>
      <c r="K33" s="13"/>
      <c r="L33" s="304"/>
      <c r="M33" s="2" t="s">
        <v>5</v>
      </c>
      <c r="N33" s="51" t="b">
        <f>#VALUE!</f>
        <v>0</v>
      </c>
    </row>
    <row r="34" spans="1:14" ht="12.75" customHeight="1" thickBot="1">
      <c r="A34" s="304"/>
      <c r="B34" s="33" t="s">
        <v>6</v>
      </c>
      <c r="C34" s="37" t="str">
        <f>'Input adatok'!C31</f>
        <v>3-5</v>
      </c>
      <c r="D34" s="58" t="b">
        <f>#VALUE!</f>
        <v>0</v>
      </c>
      <c r="F34" s="331"/>
      <c r="G34" s="2" t="s">
        <v>6</v>
      </c>
      <c r="H34" s="48" t="b">
        <f>#VALUE!</f>
        <v>0</v>
      </c>
      <c r="I34" s="11"/>
      <c r="J34" s="12"/>
      <c r="K34" s="13"/>
      <c r="L34" s="304"/>
      <c r="M34" s="2" t="s">
        <v>6</v>
      </c>
      <c r="N34" s="51" t="b">
        <f>#VALUE!</f>
        <v>0</v>
      </c>
    </row>
    <row r="35" spans="1:14" ht="12.75" customHeight="1" thickBot="1">
      <c r="A35" s="305"/>
      <c r="B35" s="34" t="s">
        <v>7</v>
      </c>
      <c r="C35" s="38" t="str">
        <f>'Input adatok'!C32</f>
        <v>3-6</v>
      </c>
      <c r="D35" s="59" t="b">
        <f>#VALUE!</f>
        <v>0</v>
      </c>
      <c r="F35" s="332"/>
      <c r="G35" s="3" t="s">
        <v>7</v>
      </c>
      <c r="H35" s="48" t="b">
        <f>#VALUE!</f>
        <v>0</v>
      </c>
      <c r="I35" s="18"/>
      <c r="J35" s="15"/>
      <c r="K35" s="5"/>
      <c r="L35" s="305"/>
      <c r="M35" s="3" t="s">
        <v>7</v>
      </c>
      <c r="N35" s="51" t="b">
        <f>#VALUE!</f>
        <v>0</v>
      </c>
    </row>
    <row r="36" spans="3:14" ht="16.5" thickBot="1">
      <c r="C36" s="43"/>
      <c r="D36" s="62" t="b">
        <f>#VALUE!</f>
        <v>0</v>
      </c>
      <c r="H36" s="50"/>
      <c r="I36" s="17">
        <f>SUM(I30:I35)</f>
        <v>0</v>
      </c>
      <c r="J36" s="16"/>
      <c r="K36" s="19">
        <f>SUM(K30:K35)</f>
        <v>0</v>
      </c>
      <c r="N36" s="50"/>
    </row>
    <row r="37" spans="3:14" ht="16.5" customHeight="1" thickBot="1">
      <c r="C37" s="43"/>
      <c r="H37" s="50"/>
      <c r="N37" s="50"/>
    </row>
    <row r="38" spans="3:14" ht="13.5" thickBot="1">
      <c r="C38" s="43"/>
      <c r="H38" s="50"/>
      <c r="I38" s="326" t="s">
        <v>8</v>
      </c>
      <c r="J38" s="327"/>
      <c r="K38" s="328"/>
      <c r="N38" s="50"/>
    </row>
    <row r="39" spans="1:14" ht="16.5" thickBot="1">
      <c r="A39" s="306" t="s">
        <v>0</v>
      </c>
      <c r="B39" s="329"/>
      <c r="C39" s="35" t="str">
        <f>'Input adatok'!C36</f>
        <v>4cs. Régi Csillagok</v>
      </c>
      <c r="F39" s="306" t="s">
        <v>0</v>
      </c>
      <c r="G39" s="307"/>
      <c r="H39" s="116" t="b">
        <f>#VALUE!</f>
        <v>0</v>
      </c>
      <c r="I39" s="333" t="str">
        <f>$I$1</f>
        <v>6. forduló</v>
      </c>
      <c r="J39" s="334"/>
      <c r="K39" s="335"/>
      <c r="L39" s="306" t="s">
        <v>0</v>
      </c>
      <c r="M39" s="307"/>
      <c r="N39" s="117" t="b">
        <f>#VALUE!</f>
        <v>0</v>
      </c>
    </row>
    <row r="40" spans="1:14" ht="13.5" thickBot="1">
      <c r="A40" s="303">
        <v>4</v>
      </c>
      <c r="B40" s="32"/>
      <c r="C40" s="35" t="str">
        <f>'Input adatok'!C37</f>
        <v>Játékos Neve:</v>
      </c>
      <c r="F40" s="330"/>
      <c r="G40" s="1"/>
      <c r="H40" s="116" t="b">
        <f aca="true" t="shared" si="9" ref="H40:H46">#VALUE!</f>
        <v>0</v>
      </c>
      <c r="I40" s="336"/>
      <c r="J40" s="337"/>
      <c r="K40" s="338"/>
      <c r="L40" s="303"/>
      <c r="M40" s="1"/>
      <c r="N40" s="117" t="b">
        <f aca="true" t="shared" si="10" ref="N40:N46">#VALUE!</f>
        <v>0</v>
      </c>
    </row>
    <row r="41" spans="1:14" ht="13.5" customHeight="1" thickBot="1">
      <c r="A41" s="304"/>
      <c r="B41" s="33" t="s">
        <v>2</v>
      </c>
      <c r="C41" s="54" t="str">
        <f>'Input adatok'!C38</f>
        <v>Soltész Hajnalka</v>
      </c>
      <c r="D41" s="58" t="b">
        <f>#VALUE!</f>
        <v>0</v>
      </c>
      <c r="F41" s="331"/>
      <c r="G41" s="2" t="s">
        <v>2</v>
      </c>
      <c r="H41" s="48" t="b">
        <f>#VALUE!</f>
        <v>0</v>
      </c>
      <c r="I41" s="8"/>
      <c r="J41" s="9"/>
      <c r="K41" s="10"/>
      <c r="L41" s="304"/>
      <c r="M41" s="2" t="s">
        <v>2</v>
      </c>
      <c r="N41" s="51" t="b">
        <f>#VALUE!</f>
        <v>0</v>
      </c>
    </row>
    <row r="42" spans="1:14" ht="12.75" customHeight="1" thickBot="1">
      <c r="A42" s="304"/>
      <c r="B42" s="33" t="s">
        <v>3</v>
      </c>
      <c r="C42" s="54" t="str">
        <f>'Input adatok'!C39</f>
        <v>Abán Nóra/Csicsák Angéla</v>
      </c>
      <c r="D42" s="58" t="b">
        <f aca="true" t="shared" si="11" ref="D42:D47">#VALUE!</f>
        <v>0</v>
      </c>
      <c r="F42" s="331"/>
      <c r="G42" s="2" t="s">
        <v>3</v>
      </c>
      <c r="H42" s="48" t="b">
        <f>#VALUE!</f>
        <v>0</v>
      </c>
      <c r="I42" s="11"/>
      <c r="J42" s="12"/>
      <c r="K42" s="13"/>
      <c r="L42" s="304"/>
      <c r="M42" s="2" t="s">
        <v>3</v>
      </c>
      <c r="N42" s="51" t="b">
        <f>#VALUE!</f>
        <v>0</v>
      </c>
    </row>
    <row r="43" spans="1:14" ht="12.75" customHeight="1" thickBot="1">
      <c r="A43" s="304"/>
      <c r="B43" s="33" t="s">
        <v>4</v>
      </c>
      <c r="C43" s="54" t="str">
        <f>'Input adatok'!C40</f>
        <v>Jónás Krisztina</v>
      </c>
      <c r="D43" s="58" t="b">
        <f>#VALUE!</f>
        <v>0</v>
      </c>
      <c r="F43" s="331"/>
      <c r="G43" s="2" t="s">
        <v>4</v>
      </c>
      <c r="H43" s="48" t="b">
        <f>#VALUE!</f>
        <v>0</v>
      </c>
      <c r="I43" s="11"/>
      <c r="J43" s="12"/>
      <c r="K43" s="13"/>
      <c r="L43" s="304"/>
      <c r="M43" s="2" t="s">
        <v>4</v>
      </c>
      <c r="N43" s="51" t="b">
        <f>#VALUE!</f>
        <v>0</v>
      </c>
    </row>
    <row r="44" spans="1:14" ht="12.75" customHeight="1" thickBot="1">
      <c r="A44" s="304"/>
      <c r="B44" s="33" t="s">
        <v>5</v>
      </c>
      <c r="C44" s="54" t="str">
        <f>'Input adatok'!C41</f>
        <v>Soltész Violetta/Abán Nóra</v>
      </c>
      <c r="D44" s="58" t="b">
        <f>#VALUE!</f>
        <v>0</v>
      </c>
      <c r="F44" s="331"/>
      <c r="G44" s="2" t="s">
        <v>5</v>
      </c>
      <c r="H44" s="48" t="b">
        <f>#VALUE!</f>
        <v>0</v>
      </c>
      <c r="I44" s="11"/>
      <c r="J44" s="12"/>
      <c r="K44" s="13"/>
      <c r="L44" s="304"/>
      <c r="M44" s="2" t="s">
        <v>5</v>
      </c>
      <c r="N44" s="51" t="b">
        <f>#VALUE!</f>
        <v>0</v>
      </c>
    </row>
    <row r="45" spans="1:14" ht="12.75" customHeight="1" thickBot="1">
      <c r="A45" s="304"/>
      <c r="B45" s="33" t="s">
        <v>6</v>
      </c>
      <c r="C45" s="54" t="str">
        <f>'Input adatok'!C42</f>
        <v>4-5</v>
      </c>
      <c r="D45" s="58" t="b">
        <f>#VALUE!</f>
        <v>0</v>
      </c>
      <c r="F45" s="331"/>
      <c r="G45" s="2" t="s">
        <v>6</v>
      </c>
      <c r="H45" s="48" t="b">
        <f>#VALUE!</f>
        <v>0</v>
      </c>
      <c r="I45" s="11"/>
      <c r="J45" s="12"/>
      <c r="K45" s="13"/>
      <c r="L45" s="304"/>
      <c r="M45" s="2" t="s">
        <v>6</v>
      </c>
      <c r="N45" s="51" t="b">
        <f>#VALUE!</f>
        <v>0</v>
      </c>
    </row>
    <row r="46" spans="1:14" ht="13.5" customHeight="1" thickBot="1">
      <c r="A46" s="305"/>
      <c r="B46" s="34" t="s">
        <v>7</v>
      </c>
      <c r="C46" s="55" t="str">
        <f>'Input adatok'!C43</f>
        <v>4-6</v>
      </c>
      <c r="D46" s="59" t="b">
        <f>#VALUE!</f>
        <v>0</v>
      </c>
      <c r="F46" s="332"/>
      <c r="G46" s="3" t="s">
        <v>7</v>
      </c>
      <c r="H46" s="48" t="b">
        <f>#VALUE!</f>
        <v>0</v>
      </c>
      <c r="I46" s="18"/>
      <c r="J46" s="15"/>
      <c r="K46" s="5"/>
      <c r="L46" s="305"/>
      <c r="M46" s="3" t="s">
        <v>7</v>
      </c>
      <c r="N46" s="51" t="b">
        <f>#VALUE!</f>
        <v>0</v>
      </c>
    </row>
    <row r="47" spans="3:14" ht="16.5" thickBot="1">
      <c r="C47" s="43"/>
      <c r="D47" s="62" t="b">
        <f>#VALUE!</f>
        <v>0</v>
      </c>
      <c r="H47" s="50"/>
      <c r="I47" s="17">
        <f>SUM(I41:I46)</f>
        <v>0</v>
      </c>
      <c r="J47" s="16"/>
      <c r="K47" s="19">
        <f>SUM(K41:K46)</f>
        <v>0</v>
      </c>
      <c r="N47" s="50"/>
    </row>
    <row r="48" spans="3:14" ht="13.5" thickBot="1">
      <c r="C48" s="43"/>
      <c r="H48" s="50"/>
      <c r="N48" s="50"/>
    </row>
    <row r="49" spans="3:14" ht="13.5" thickBot="1">
      <c r="C49" s="43"/>
      <c r="H49" s="50"/>
      <c r="I49" s="326" t="s">
        <v>8</v>
      </c>
      <c r="J49" s="327"/>
      <c r="K49" s="328"/>
      <c r="N49" s="50"/>
    </row>
    <row r="50" spans="1:14" ht="16.5" thickBot="1">
      <c r="A50" s="306" t="s">
        <v>0</v>
      </c>
      <c r="B50" s="307"/>
      <c r="C50" s="31" t="str">
        <f>'Input adatok'!C47</f>
        <v>5cs. Apáczai</v>
      </c>
      <c r="F50" s="306" t="s">
        <v>0</v>
      </c>
      <c r="G50" s="307"/>
      <c r="H50" s="116" t="b">
        <f>#VALUE!</f>
        <v>0</v>
      </c>
      <c r="I50" s="333" t="str">
        <f>$I$1</f>
        <v>6. forduló</v>
      </c>
      <c r="J50" s="334"/>
      <c r="K50" s="335"/>
      <c r="L50" s="306" t="s">
        <v>0</v>
      </c>
      <c r="M50" s="307"/>
      <c r="N50" s="117" t="b">
        <f>#VALUE!</f>
        <v>0</v>
      </c>
    </row>
    <row r="51" spans="1:14" ht="13.5" customHeight="1" thickBot="1">
      <c r="A51" s="303">
        <v>5</v>
      </c>
      <c r="B51" s="1"/>
      <c r="C51" s="35" t="str">
        <f>'Input adatok'!C48</f>
        <v>Játékos Neve:</v>
      </c>
      <c r="F51" s="330"/>
      <c r="G51" s="1"/>
      <c r="H51" s="116" t="b">
        <f aca="true" t="shared" si="12" ref="H51:H57">#VALUE!</f>
        <v>0</v>
      </c>
      <c r="I51" s="336"/>
      <c r="J51" s="337"/>
      <c r="K51" s="338"/>
      <c r="L51" s="303"/>
      <c r="M51" s="1"/>
      <c r="N51" s="117" t="b">
        <f aca="true" t="shared" si="13" ref="N51:N57">#VALUE!</f>
        <v>0</v>
      </c>
    </row>
    <row r="52" spans="1:14" ht="13.5" customHeight="1" thickBot="1">
      <c r="A52" s="304"/>
      <c r="B52" s="33" t="s">
        <v>2</v>
      </c>
      <c r="C52" s="36" t="str">
        <f>'Input adatok'!C49</f>
        <v>Blahota Marcell</v>
      </c>
      <c r="D52" s="58" t="b">
        <f>#VALUE!</f>
        <v>0</v>
      </c>
      <c r="F52" s="331"/>
      <c r="G52" s="2" t="s">
        <v>2</v>
      </c>
      <c r="H52" s="48" t="b">
        <f>#VALUE!</f>
        <v>0</v>
      </c>
      <c r="I52" s="8"/>
      <c r="J52" s="9"/>
      <c r="K52" s="10"/>
      <c r="L52" s="304"/>
      <c r="M52" s="2" t="s">
        <v>2</v>
      </c>
      <c r="N52" s="51" t="b">
        <f>#VALUE!</f>
        <v>0</v>
      </c>
    </row>
    <row r="53" spans="1:14" ht="13.5" customHeight="1" thickBot="1">
      <c r="A53" s="304"/>
      <c r="B53" s="33" t="s">
        <v>3</v>
      </c>
      <c r="C53" s="37" t="str">
        <f>'Input adatok'!C50</f>
        <v>Kovács Dorina</v>
      </c>
      <c r="D53" s="58" t="b">
        <f aca="true" t="shared" si="14" ref="D53:D58">#VALUE!</f>
        <v>0</v>
      </c>
      <c r="F53" s="331"/>
      <c r="G53" s="2" t="s">
        <v>3</v>
      </c>
      <c r="H53" s="48" t="b">
        <f>#VALUE!</f>
        <v>0</v>
      </c>
      <c r="I53" s="11"/>
      <c r="J53" s="12"/>
      <c r="K53" s="13"/>
      <c r="L53" s="304"/>
      <c r="M53" s="2" t="s">
        <v>3</v>
      </c>
      <c r="N53" s="51" t="b">
        <f>#VALUE!</f>
        <v>0</v>
      </c>
    </row>
    <row r="54" spans="1:14" ht="12.75" customHeight="1" thickBot="1">
      <c r="A54" s="304"/>
      <c r="B54" s="33" t="s">
        <v>4</v>
      </c>
      <c r="C54" s="37" t="str">
        <f>'Input adatok'!C51</f>
        <v>Varga Mercell</v>
      </c>
      <c r="D54" s="58" t="b">
        <f>#VALUE!</f>
        <v>0</v>
      </c>
      <c r="F54" s="331"/>
      <c r="G54" s="2" t="s">
        <v>4</v>
      </c>
      <c r="H54" s="48" t="b">
        <f>#VALUE!</f>
        <v>0</v>
      </c>
      <c r="I54" s="11"/>
      <c r="J54" s="12"/>
      <c r="K54" s="13"/>
      <c r="L54" s="304"/>
      <c r="M54" s="2" t="s">
        <v>4</v>
      </c>
      <c r="N54" s="51" t="b">
        <f>#VALUE!</f>
        <v>0</v>
      </c>
    </row>
    <row r="55" spans="1:14" ht="12.75" customHeight="1" thickBot="1">
      <c r="A55" s="304"/>
      <c r="B55" s="33" t="s">
        <v>5</v>
      </c>
      <c r="C55" s="37" t="str">
        <f>'Input adatok'!C52</f>
        <v>Nagy Bettina</v>
      </c>
      <c r="D55" s="58" t="b">
        <f>#VALUE!</f>
        <v>0</v>
      </c>
      <c r="F55" s="331"/>
      <c r="G55" s="2" t="s">
        <v>5</v>
      </c>
      <c r="H55" s="48" t="b">
        <f>#VALUE!</f>
        <v>0</v>
      </c>
      <c r="I55" s="11"/>
      <c r="J55" s="12"/>
      <c r="K55" s="13"/>
      <c r="L55" s="304"/>
      <c r="M55" s="2" t="s">
        <v>5</v>
      </c>
      <c r="N55" s="51" t="b">
        <f>#VALUE!</f>
        <v>0</v>
      </c>
    </row>
    <row r="56" spans="1:14" ht="12.75" customHeight="1" thickBot="1">
      <c r="A56" s="304"/>
      <c r="B56" s="33" t="s">
        <v>6</v>
      </c>
      <c r="C56" s="37" t="str">
        <f>'Input adatok'!C53</f>
        <v>5-5</v>
      </c>
      <c r="D56" s="58" t="b">
        <f>#VALUE!</f>
        <v>0</v>
      </c>
      <c r="F56" s="331"/>
      <c r="G56" s="2" t="s">
        <v>6</v>
      </c>
      <c r="H56" s="48" t="b">
        <f>#VALUE!</f>
        <v>0</v>
      </c>
      <c r="I56" s="11"/>
      <c r="J56" s="12"/>
      <c r="K56" s="13"/>
      <c r="L56" s="304"/>
      <c r="M56" s="2" t="s">
        <v>6</v>
      </c>
      <c r="N56" s="51" t="b">
        <f>#VALUE!</f>
        <v>0</v>
      </c>
    </row>
    <row r="57" spans="1:14" ht="13.5" thickBot="1">
      <c r="A57" s="305"/>
      <c r="B57" s="34" t="s">
        <v>7</v>
      </c>
      <c r="C57" s="38" t="str">
        <f>'Input adatok'!C54</f>
        <v>5-6</v>
      </c>
      <c r="D57" s="59" t="b">
        <f>#VALUE!</f>
        <v>0</v>
      </c>
      <c r="F57" s="332"/>
      <c r="G57" s="3" t="s">
        <v>7</v>
      </c>
      <c r="H57" s="48" t="b">
        <f>#VALUE!</f>
        <v>0</v>
      </c>
      <c r="I57" s="18"/>
      <c r="J57" s="15"/>
      <c r="K57" s="5"/>
      <c r="L57" s="305"/>
      <c r="M57" s="3" t="s">
        <v>7</v>
      </c>
      <c r="N57" s="51" t="b">
        <f>#VALUE!</f>
        <v>0</v>
      </c>
    </row>
    <row r="58" spans="3:11" ht="19.5" thickBot="1">
      <c r="C58" s="43"/>
      <c r="D58" s="60" t="b">
        <f>#VALUE!</f>
        <v>0</v>
      </c>
      <c r="I58" s="17">
        <f>SUM(I52:I57)</f>
        <v>0</v>
      </c>
      <c r="J58" s="16"/>
      <c r="K58" s="19">
        <f>SUM(K52:K57)</f>
        <v>0</v>
      </c>
    </row>
    <row r="59" ht="13.5" customHeight="1" thickBot="1">
      <c r="C59" s="43"/>
    </row>
    <row r="60" spans="3:11" ht="13.5" thickBot="1">
      <c r="C60" s="43"/>
      <c r="I60" s="326" t="s">
        <v>8</v>
      </c>
      <c r="J60" s="327"/>
      <c r="K60" s="328"/>
    </row>
    <row r="61" spans="1:14" ht="16.5" thickBot="1">
      <c r="A61" s="306" t="s">
        <v>0</v>
      </c>
      <c r="B61" s="307"/>
      <c r="C61" s="35" t="str">
        <f>'Input adatok'!C58</f>
        <v>6cs. Arany </v>
      </c>
      <c r="F61" s="306" t="s">
        <v>0</v>
      </c>
      <c r="G61" s="307"/>
      <c r="H61" s="116" t="b">
        <f>#VALUE!</f>
        <v>0</v>
      </c>
      <c r="I61" s="333" t="str">
        <f>$I$1</f>
        <v>6. forduló</v>
      </c>
      <c r="J61" s="334"/>
      <c r="K61" s="335"/>
      <c r="L61" s="306" t="s">
        <v>0</v>
      </c>
      <c r="M61" s="307"/>
      <c r="N61" s="117" t="b">
        <f>#VALUE!</f>
        <v>0</v>
      </c>
    </row>
    <row r="62" spans="1:14" ht="13.5" customHeight="1" thickBot="1">
      <c r="A62" s="303">
        <v>6</v>
      </c>
      <c r="B62" s="32"/>
      <c r="C62" s="35" t="str">
        <f>'Input adatok'!C59</f>
        <v>Játékos Neve:</v>
      </c>
      <c r="F62" s="330"/>
      <c r="G62" s="1"/>
      <c r="H62" s="116" t="b">
        <f aca="true" t="shared" si="15" ref="H62:H68">#VALUE!</f>
        <v>0</v>
      </c>
      <c r="I62" s="336"/>
      <c r="J62" s="337"/>
      <c r="K62" s="338"/>
      <c r="L62" s="303"/>
      <c r="M62" s="1"/>
      <c r="N62" s="117" t="b">
        <f aca="true" t="shared" si="16" ref="N62:N68">#VALUE!</f>
        <v>0</v>
      </c>
    </row>
    <row r="63" spans="1:14" ht="13.5" customHeight="1" thickBot="1">
      <c r="A63" s="304"/>
      <c r="B63" s="33" t="s">
        <v>2</v>
      </c>
      <c r="C63" s="36" t="str">
        <f>'Input adatok'!C60</f>
        <v>Rádai Zoltán Máté</v>
      </c>
      <c r="D63" s="58" t="b">
        <f>#VALUE!</f>
        <v>0</v>
      </c>
      <c r="F63" s="331"/>
      <c r="G63" s="2" t="s">
        <v>2</v>
      </c>
      <c r="H63" s="48" t="b">
        <f>#VALUE!</f>
        <v>0</v>
      </c>
      <c r="I63" s="8"/>
      <c r="J63" s="9"/>
      <c r="K63" s="10"/>
      <c r="L63" s="304"/>
      <c r="M63" s="2" t="s">
        <v>2</v>
      </c>
      <c r="N63" s="51" t="b">
        <f>#VALUE!</f>
        <v>0</v>
      </c>
    </row>
    <row r="64" spans="1:14" ht="13.5" customHeight="1" thickBot="1">
      <c r="A64" s="304"/>
      <c r="B64" s="33" t="s">
        <v>3</v>
      </c>
      <c r="C64" s="37" t="str">
        <f>'Input adatok'!C61</f>
        <v>Koncz Réka</v>
      </c>
      <c r="D64" s="58" t="b">
        <f aca="true" t="shared" si="17" ref="D64:D69">#VALUE!</f>
        <v>0</v>
      </c>
      <c r="F64" s="331"/>
      <c r="G64" s="2" t="s">
        <v>3</v>
      </c>
      <c r="H64" s="48" t="b">
        <f>#VALUE!</f>
        <v>0</v>
      </c>
      <c r="I64" s="11"/>
      <c r="J64" s="12"/>
      <c r="K64" s="13"/>
      <c r="L64" s="304"/>
      <c r="M64" s="2" t="s">
        <v>3</v>
      </c>
      <c r="N64" s="51" t="b">
        <f>#VALUE!</f>
        <v>0</v>
      </c>
    </row>
    <row r="65" spans="1:14" ht="12.75" customHeight="1" thickBot="1">
      <c r="A65" s="304"/>
      <c r="B65" s="33" t="s">
        <v>4</v>
      </c>
      <c r="C65" s="37" t="str">
        <f>'Input adatok'!C62</f>
        <v>Tóth Tibor</v>
      </c>
      <c r="D65" s="58" t="b">
        <f>#VALUE!</f>
        <v>0</v>
      </c>
      <c r="F65" s="331"/>
      <c r="G65" s="2" t="s">
        <v>4</v>
      </c>
      <c r="H65" s="48" t="b">
        <f>#VALUE!</f>
        <v>0</v>
      </c>
      <c r="I65" s="11"/>
      <c r="J65" s="12"/>
      <c r="K65" s="13"/>
      <c r="L65" s="304"/>
      <c r="M65" s="2" t="s">
        <v>4</v>
      </c>
      <c r="N65" s="51" t="b">
        <f>#VALUE!</f>
        <v>0</v>
      </c>
    </row>
    <row r="66" spans="1:14" ht="12.75" customHeight="1" thickBot="1">
      <c r="A66" s="304"/>
      <c r="B66" s="33" t="s">
        <v>5</v>
      </c>
      <c r="C66" s="37" t="str">
        <f>'Input adatok'!C63</f>
        <v>Benicsák Patrícia</v>
      </c>
      <c r="D66" s="58" t="b">
        <f>#VALUE!</f>
        <v>0</v>
      </c>
      <c r="F66" s="331"/>
      <c r="G66" s="2" t="s">
        <v>5</v>
      </c>
      <c r="H66" s="48" t="b">
        <f>#VALUE!</f>
        <v>0</v>
      </c>
      <c r="I66" s="11"/>
      <c r="J66" s="12"/>
      <c r="K66" s="13"/>
      <c r="L66" s="304"/>
      <c r="M66" s="2" t="s">
        <v>5</v>
      </c>
      <c r="N66" s="51" t="b">
        <f>#VALUE!</f>
        <v>0</v>
      </c>
    </row>
    <row r="67" spans="1:14" ht="12.75" customHeight="1" thickBot="1">
      <c r="A67" s="304"/>
      <c r="B67" s="33" t="s">
        <v>6</v>
      </c>
      <c r="C67" s="37" t="str">
        <f>'Input adatok'!C64</f>
        <v>6-5</v>
      </c>
      <c r="D67" s="58" t="b">
        <f>#VALUE!</f>
        <v>0</v>
      </c>
      <c r="F67" s="331"/>
      <c r="G67" s="2" t="s">
        <v>6</v>
      </c>
      <c r="H67" s="48" t="b">
        <f>#VALUE!</f>
        <v>0</v>
      </c>
      <c r="I67" s="11"/>
      <c r="J67" s="12"/>
      <c r="K67" s="13"/>
      <c r="L67" s="304"/>
      <c r="M67" s="2" t="s">
        <v>6</v>
      </c>
      <c r="N67" s="51" t="b">
        <f>#VALUE!</f>
        <v>0</v>
      </c>
    </row>
    <row r="68" spans="1:14" ht="13.5" customHeight="1" thickBot="1">
      <c r="A68" s="305"/>
      <c r="B68" s="34" t="s">
        <v>7</v>
      </c>
      <c r="C68" s="38" t="str">
        <f>'Input adatok'!C65</f>
        <v>6-6</v>
      </c>
      <c r="D68" s="59" t="b">
        <f>#VALUE!</f>
        <v>0</v>
      </c>
      <c r="F68" s="332"/>
      <c r="G68" s="3" t="s">
        <v>7</v>
      </c>
      <c r="H68" s="48" t="b">
        <f>#VALUE!</f>
        <v>0</v>
      </c>
      <c r="I68" s="14"/>
      <c r="J68" s="15"/>
      <c r="K68" s="5"/>
      <c r="L68" s="305"/>
      <c r="M68" s="3" t="s">
        <v>7</v>
      </c>
      <c r="N68" s="51" t="b">
        <f>#VALUE!</f>
        <v>0</v>
      </c>
    </row>
    <row r="69" spans="3:14" ht="18.75" customHeight="1" thickBot="1">
      <c r="C69" s="43"/>
      <c r="D69" s="60" t="b">
        <f>#VALUE!</f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3:14" ht="13.5" customHeight="1" thickBot="1">
      <c r="C70" s="43"/>
      <c r="H70" s="50"/>
      <c r="I70" s="4"/>
      <c r="J70" s="4"/>
      <c r="N70" s="50"/>
    </row>
    <row r="71" spans="3:14" ht="13.5" thickBot="1">
      <c r="C71" s="43"/>
      <c r="H71" s="50"/>
      <c r="I71" s="326" t="s">
        <v>8</v>
      </c>
      <c r="J71" s="327"/>
      <c r="K71" s="328"/>
      <c r="N71" s="50"/>
    </row>
    <row r="72" spans="1:14" ht="16.5" thickBot="1">
      <c r="A72" s="306" t="s">
        <v>0</v>
      </c>
      <c r="B72" s="329"/>
      <c r="C72" s="31" t="str">
        <f>'Input adatok'!C69</f>
        <v>7cs. Móricz</v>
      </c>
      <c r="F72" s="306" t="s">
        <v>0</v>
      </c>
      <c r="G72" s="307"/>
      <c r="H72" s="116" t="b">
        <f>#VALUE!</f>
        <v>0</v>
      </c>
      <c r="I72" s="333" t="str">
        <f>$I$1</f>
        <v>6. forduló</v>
      </c>
      <c r="J72" s="334"/>
      <c r="K72" s="335"/>
      <c r="L72" s="306" t="s">
        <v>0</v>
      </c>
      <c r="M72" s="307"/>
      <c r="N72" s="117" t="b">
        <f>#VALUE!</f>
        <v>0</v>
      </c>
    </row>
    <row r="73" spans="1:14" ht="13.5" customHeight="1" thickBot="1">
      <c r="A73" s="303">
        <v>7</v>
      </c>
      <c r="B73" s="32"/>
      <c r="C73" s="31" t="str">
        <f>'Input adatok'!C70</f>
        <v>Játékos Neve:</v>
      </c>
      <c r="F73" s="330"/>
      <c r="G73" s="1"/>
      <c r="H73" s="116" t="b">
        <f aca="true" t="shared" si="18" ref="H73:H79">#VALUE!</f>
        <v>0</v>
      </c>
      <c r="I73" s="336"/>
      <c r="J73" s="337"/>
      <c r="K73" s="338"/>
      <c r="L73" s="303"/>
      <c r="M73" s="1"/>
      <c r="N73" s="117" t="b">
        <f aca="true" t="shared" si="19" ref="N73:N79">#VALUE!</f>
        <v>0</v>
      </c>
    </row>
    <row r="74" spans="1:14" ht="13.5" customHeight="1" thickBot="1">
      <c r="A74" s="304"/>
      <c r="B74" s="33" t="s">
        <v>2</v>
      </c>
      <c r="C74" s="44" t="str">
        <f>'Input adatok'!C71</f>
        <v>Gergely Ákos</v>
      </c>
      <c r="D74" s="58" t="b">
        <f>#VALUE!</f>
        <v>0</v>
      </c>
      <c r="F74" s="331"/>
      <c r="G74" s="2" t="s">
        <v>2</v>
      </c>
      <c r="H74" s="48" t="b">
        <f>#VALUE!</f>
        <v>0</v>
      </c>
      <c r="I74" s="8"/>
      <c r="J74" s="9"/>
      <c r="K74" s="10"/>
      <c r="L74" s="304"/>
      <c r="M74" s="2" t="s">
        <v>2</v>
      </c>
      <c r="N74" s="51" t="b">
        <f>#VALUE!</f>
        <v>0</v>
      </c>
    </row>
    <row r="75" spans="1:14" ht="13.5" customHeight="1" thickBot="1">
      <c r="A75" s="304"/>
      <c r="B75" s="33" t="s">
        <v>3</v>
      </c>
      <c r="C75" s="37" t="str">
        <f>'Input adatok'!C72</f>
        <v>Együd Boglárka</v>
      </c>
      <c r="D75" s="58" t="b">
        <f aca="true" t="shared" si="20" ref="D75:D80">#VALUE!</f>
        <v>0</v>
      </c>
      <c r="F75" s="331"/>
      <c r="G75" s="2" t="s">
        <v>3</v>
      </c>
      <c r="H75" s="48" t="b">
        <f>#VALUE!</f>
        <v>0</v>
      </c>
      <c r="I75" s="11"/>
      <c r="J75" s="12"/>
      <c r="K75" s="13"/>
      <c r="L75" s="304"/>
      <c r="M75" s="2" t="s">
        <v>3</v>
      </c>
      <c r="N75" s="51" t="b">
        <f>#VALUE!</f>
        <v>0</v>
      </c>
    </row>
    <row r="76" spans="1:14" ht="13.5" customHeight="1" thickBot="1">
      <c r="A76" s="304"/>
      <c r="B76" s="33" t="s">
        <v>4</v>
      </c>
      <c r="C76" s="37" t="str">
        <f>'Input adatok'!C73</f>
        <v>Tamás Szabolcs</v>
      </c>
      <c r="D76" s="58" t="b">
        <f>#VALUE!</f>
        <v>0</v>
      </c>
      <c r="F76" s="331"/>
      <c r="G76" s="2" t="s">
        <v>4</v>
      </c>
      <c r="H76" s="48" t="b">
        <f>#VALUE!</f>
        <v>0</v>
      </c>
      <c r="I76" s="11"/>
      <c r="J76" s="12"/>
      <c r="K76" s="13"/>
      <c r="L76" s="304"/>
      <c r="M76" s="2" t="s">
        <v>4</v>
      </c>
      <c r="N76" s="51" t="b">
        <f>#VALUE!</f>
        <v>0</v>
      </c>
    </row>
    <row r="77" spans="1:14" ht="13.5" customHeight="1" thickBot="1">
      <c r="A77" s="304"/>
      <c r="B77" s="33" t="s">
        <v>5</v>
      </c>
      <c r="C77" s="37" t="str">
        <f>'Input adatok'!C74</f>
        <v>László Kata</v>
      </c>
      <c r="D77" s="58" t="b">
        <f>#VALUE!</f>
        <v>0</v>
      </c>
      <c r="F77" s="331"/>
      <c r="G77" s="2" t="s">
        <v>5</v>
      </c>
      <c r="H77" s="48" t="b">
        <f>#VALUE!</f>
        <v>0</v>
      </c>
      <c r="I77" s="11"/>
      <c r="J77" s="12"/>
      <c r="K77" s="13"/>
      <c r="L77" s="304"/>
      <c r="M77" s="2" t="s">
        <v>5</v>
      </c>
      <c r="N77" s="51" t="b">
        <f>#VALUE!</f>
        <v>0</v>
      </c>
    </row>
    <row r="78" spans="1:14" ht="13.5" customHeight="1" thickBot="1">
      <c r="A78" s="304"/>
      <c r="B78" s="33" t="s">
        <v>6</v>
      </c>
      <c r="C78" s="37" t="str">
        <f>'Input adatok'!C75</f>
        <v>7-5</v>
      </c>
      <c r="D78" s="58" t="b">
        <f>#VALUE!</f>
        <v>0</v>
      </c>
      <c r="F78" s="331"/>
      <c r="G78" s="2" t="s">
        <v>6</v>
      </c>
      <c r="H78" s="48" t="b">
        <f>#VALUE!</f>
        <v>0</v>
      </c>
      <c r="I78" s="11"/>
      <c r="J78" s="12"/>
      <c r="K78" s="13"/>
      <c r="L78" s="304"/>
      <c r="M78" s="2" t="s">
        <v>6</v>
      </c>
      <c r="N78" s="51" t="b">
        <f>#VALUE!</f>
        <v>0</v>
      </c>
    </row>
    <row r="79" spans="1:14" ht="13.5" customHeight="1" thickBot="1">
      <c r="A79" s="305"/>
      <c r="B79" s="34" t="s">
        <v>7</v>
      </c>
      <c r="C79" s="38" t="str">
        <f>'Input adatok'!C76</f>
        <v>7-6</v>
      </c>
      <c r="D79" s="59" t="b">
        <f>#VALUE!</f>
        <v>0</v>
      </c>
      <c r="F79" s="332"/>
      <c r="G79" s="3" t="s">
        <v>7</v>
      </c>
      <c r="H79" s="48" t="b">
        <f>#VALUE!</f>
        <v>0</v>
      </c>
      <c r="I79" s="18"/>
      <c r="J79" s="15"/>
      <c r="K79" s="5"/>
      <c r="L79" s="305"/>
      <c r="M79" s="3" t="s">
        <v>7</v>
      </c>
      <c r="N79" s="51" t="b">
        <f>#VALUE!</f>
        <v>0</v>
      </c>
    </row>
    <row r="80" spans="3:14" ht="19.5" thickBot="1">
      <c r="C80" s="43"/>
      <c r="D80" s="60" t="b">
        <f>#VALUE!</f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3:14" ht="13.5" thickBot="1">
      <c r="C81" s="43"/>
      <c r="H81" s="50"/>
      <c r="N81" s="50"/>
    </row>
    <row r="82" spans="3:14" ht="13.5" thickBot="1">
      <c r="C82" s="43"/>
      <c r="H82" s="50"/>
      <c r="I82" s="326" t="s">
        <v>8</v>
      </c>
      <c r="J82" s="327"/>
      <c r="K82" s="328"/>
      <c r="N82" s="50"/>
    </row>
    <row r="83" spans="1:14" ht="16.5" thickBot="1">
      <c r="A83" s="306" t="s">
        <v>0</v>
      </c>
      <c r="B83" s="329"/>
      <c r="C83" s="31" t="str">
        <f>'Input adatok'!C80</f>
        <v>8cs. Bethlen</v>
      </c>
      <c r="F83" s="306" t="s">
        <v>0</v>
      </c>
      <c r="G83" s="307"/>
      <c r="H83" s="116" t="b">
        <f>#VALUE!</f>
        <v>0</v>
      </c>
      <c r="I83" s="333" t="str">
        <f>$I$1</f>
        <v>6. forduló</v>
      </c>
      <c r="J83" s="334"/>
      <c r="K83" s="335"/>
      <c r="L83" s="306" t="s">
        <v>0</v>
      </c>
      <c r="M83" s="307"/>
      <c r="N83" s="117" t="b">
        <f>#VALUE!</f>
        <v>0</v>
      </c>
    </row>
    <row r="84" spans="1:14" ht="13.5" customHeight="1" thickBot="1">
      <c r="A84" s="303">
        <v>8</v>
      </c>
      <c r="B84" s="32"/>
      <c r="C84" s="31" t="str">
        <f>'Input adatok'!C81</f>
        <v>Játékos Neve:</v>
      </c>
      <c r="F84" s="330"/>
      <c r="G84" s="1"/>
      <c r="H84" s="116" t="b">
        <f aca="true" t="shared" si="21" ref="H84:H90">#VALUE!</f>
        <v>0</v>
      </c>
      <c r="I84" s="336"/>
      <c r="J84" s="337"/>
      <c r="K84" s="338"/>
      <c r="L84" s="303"/>
      <c r="M84" s="1"/>
      <c r="N84" s="117" t="b">
        <f aca="true" t="shared" si="22" ref="N84:N90">#VALUE!</f>
        <v>0</v>
      </c>
    </row>
    <row r="85" spans="1:14" ht="13.5" customHeight="1" thickBot="1">
      <c r="A85" s="304"/>
      <c r="B85" s="33" t="s">
        <v>2</v>
      </c>
      <c r="C85" s="44" t="str">
        <f>'Input adatok'!C82</f>
        <v>Pethő Dávid</v>
      </c>
      <c r="D85" s="58" t="b">
        <f>#VALUE!</f>
        <v>0</v>
      </c>
      <c r="F85" s="331"/>
      <c r="G85" s="2" t="s">
        <v>2</v>
      </c>
      <c r="H85" s="48" t="b">
        <f>#VALUE!</f>
        <v>0</v>
      </c>
      <c r="I85" s="8"/>
      <c r="J85" s="9"/>
      <c r="K85" s="10"/>
      <c r="L85" s="304"/>
      <c r="M85" s="2" t="s">
        <v>2</v>
      </c>
      <c r="N85" s="51" t="b">
        <f>#VALUE!</f>
        <v>0</v>
      </c>
    </row>
    <row r="86" spans="1:14" ht="13.5" customHeight="1" thickBot="1">
      <c r="A86" s="304"/>
      <c r="B86" s="33" t="s">
        <v>3</v>
      </c>
      <c r="C86" s="37" t="str">
        <f>'Input adatok'!C83</f>
        <v>Nagy Kitti</v>
      </c>
      <c r="D86" s="58" t="b">
        <f aca="true" t="shared" si="23" ref="D86:D91">#VALUE!</f>
        <v>0</v>
      </c>
      <c r="F86" s="331"/>
      <c r="G86" s="2" t="s">
        <v>3</v>
      </c>
      <c r="H86" s="48" t="b">
        <f>#VALUE!</f>
        <v>0</v>
      </c>
      <c r="I86" s="11"/>
      <c r="J86" s="12"/>
      <c r="K86" s="13"/>
      <c r="L86" s="304"/>
      <c r="M86" s="2" t="s">
        <v>3</v>
      </c>
      <c r="N86" s="51" t="b">
        <f>#VALUE!</f>
        <v>0</v>
      </c>
    </row>
    <row r="87" spans="1:14" ht="13.5" customHeight="1" thickBot="1">
      <c r="A87" s="304"/>
      <c r="B87" s="33" t="s">
        <v>4</v>
      </c>
      <c r="C87" s="37" t="str">
        <f>'Input adatok'!C84</f>
        <v>Halastyák István</v>
      </c>
      <c r="D87" s="58" t="b">
        <f>#VALUE!</f>
        <v>0</v>
      </c>
      <c r="F87" s="331"/>
      <c r="G87" s="2" t="s">
        <v>4</v>
      </c>
      <c r="H87" s="48" t="b">
        <f>#VALUE!</f>
        <v>0</v>
      </c>
      <c r="I87" s="11"/>
      <c r="J87" s="12"/>
      <c r="K87" s="13"/>
      <c r="L87" s="304"/>
      <c r="M87" s="2" t="s">
        <v>4</v>
      </c>
      <c r="N87" s="51" t="b">
        <f>#VALUE!</f>
        <v>0</v>
      </c>
    </row>
    <row r="88" spans="1:14" ht="13.5" customHeight="1" thickBot="1">
      <c r="A88" s="304"/>
      <c r="B88" s="33" t="s">
        <v>5</v>
      </c>
      <c r="C88" s="37" t="str">
        <f>'Input adatok'!C85</f>
        <v>Kárpáti Dorina</v>
      </c>
      <c r="D88" s="58" t="b">
        <f>#VALUE!</f>
        <v>0</v>
      </c>
      <c r="F88" s="331"/>
      <c r="G88" s="2" t="s">
        <v>5</v>
      </c>
      <c r="H88" s="48" t="b">
        <f>#VALUE!</f>
        <v>0</v>
      </c>
      <c r="I88" s="11"/>
      <c r="J88" s="12"/>
      <c r="K88" s="13"/>
      <c r="L88" s="304"/>
      <c r="M88" s="2" t="s">
        <v>5</v>
      </c>
      <c r="N88" s="51" t="b">
        <f>#VALUE!</f>
        <v>0</v>
      </c>
    </row>
    <row r="89" spans="1:14" ht="13.5" customHeight="1" thickBot="1">
      <c r="A89" s="304"/>
      <c r="B89" s="33" t="s">
        <v>6</v>
      </c>
      <c r="C89" s="37" t="str">
        <f>'Input adatok'!C86</f>
        <v>8-5</v>
      </c>
      <c r="D89" s="58" t="b">
        <f>#VALUE!</f>
        <v>0</v>
      </c>
      <c r="F89" s="331"/>
      <c r="G89" s="2" t="s">
        <v>6</v>
      </c>
      <c r="H89" s="48" t="b">
        <f>#VALUE!</f>
        <v>0</v>
      </c>
      <c r="I89" s="11"/>
      <c r="J89" s="12"/>
      <c r="K89" s="13"/>
      <c r="L89" s="304"/>
      <c r="M89" s="2" t="s">
        <v>6</v>
      </c>
      <c r="N89" s="51" t="b">
        <f>#VALUE!</f>
        <v>0</v>
      </c>
    </row>
    <row r="90" spans="1:14" ht="13.5" customHeight="1" thickBot="1">
      <c r="A90" s="305"/>
      <c r="B90" s="34" t="s">
        <v>7</v>
      </c>
      <c r="C90" s="38" t="str">
        <f>'Input adatok'!C87</f>
        <v>8-6</v>
      </c>
      <c r="D90" s="59" t="b">
        <f>#VALUE!</f>
        <v>0</v>
      </c>
      <c r="F90" s="332"/>
      <c r="G90" s="3" t="s">
        <v>7</v>
      </c>
      <c r="H90" s="48" t="b">
        <f>#VALUE!</f>
        <v>0</v>
      </c>
      <c r="I90" s="18"/>
      <c r="J90" s="15"/>
      <c r="K90" s="5"/>
      <c r="L90" s="305"/>
      <c r="M90" s="3" t="s">
        <v>7</v>
      </c>
      <c r="N90" s="51" t="b">
        <f>#VALUE!</f>
        <v>0</v>
      </c>
    </row>
    <row r="91" spans="4:14" ht="19.5" thickBot="1">
      <c r="D91" s="60" t="b">
        <f>#VALUE!</f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8:14" ht="13.5" thickBot="1">
      <c r="H92" s="50"/>
      <c r="N92" s="50"/>
    </row>
    <row r="93" spans="8:14" ht="13.5" thickBot="1">
      <c r="H93" s="50"/>
      <c r="I93" s="326" t="s">
        <v>8</v>
      </c>
      <c r="J93" s="327"/>
      <c r="K93" s="328"/>
      <c r="N93" s="50"/>
    </row>
    <row r="94" spans="1:14" ht="16.5" thickBot="1">
      <c r="A94" s="306" t="s">
        <v>0</v>
      </c>
      <c r="B94" s="329"/>
      <c r="C94" s="31" t="str">
        <f>'Input adatok'!C91</f>
        <v>9cs</v>
      </c>
      <c r="F94" s="306" t="s">
        <v>0</v>
      </c>
      <c r="G94" s="307"/>
      <c r="H94" s="116" t="b">
        <f>#VALUE!</f>
        <v>0</v>
      </c>
      <c r="I94" s="333" t="str">
        <f>$I$1</f>
        <v>6. forduló</v>
      </c>
      <c r="J94" s="334"/>
      <c r="K94" s="335"/>
      <c r="L94" s="306" t="s">
        <v>0</v>
      </c>
      <c r="M94" s="307"/>
      <c r="N94" s="117" t="b">
        <f>#VALUE!</f>
        <v>0</v>
      </c>
    </row>
    <row r="95" spans="1:14" ht="13.5" customHeight="1" thickBot="1">
      <c r="A95" s="303">
        <v>9</v>
      </c>
      <c r="B95" s="32"/>
      <c r="C95" s="31" t="str">
        <f>'Input adatok'!C92</f>
        <v>Játékos Neve:</v>
      </c>
      <c r="F95" s="330"/>
      <c r="G95" s="1"/>
      <c r="H95" s="116" t="b">
        <f aca="true" t="shared" si="24" ref="H95:H101">#VALUE!</f>
        <v>0</v>
      </c>
      <c r="I95" s="336"/>
      <c r="J95" s="337"/>
      <c r="K95" s="338"/>
      <c r="L95" s="303"/>
      <c r="M95" s="1"/>
      <c r="N95" s="117" t="b">
        <f aca="true" t="shared" si="25" ref="N95:N101">#VALUE!</f>
        <v>0</v>
      </c>
    </row>
    <row r="96" spans="1:14" ht="13.5" customHeight="1" thickBot="1">
      <c r="A96" s="304"/>
      <c r="B96" s="33" t="s">
        <v>2</v>
      </c>
      <c r="C96" s="44" t="str">
        <f>'Input adatok'!C93</f>
        <v>9-1</v>
      </c>
      <c r="D96" s="58" t="b">
        <f>#VALUE!</f>
        <v>0</v>
      </c>
      <c r="F96" s="331"/>
      <c r="G96" s="2" t="s">
        <v>2</v>
      </c>
      <c r="H96" s="48" t="b">
        <f>#VALUE!</f>
        <v>0</v>
      </c>
      <c r="I96" s="8"/>
      <c r="J96" s="9"/>
      <c r="K96" s="10"/>
      <c r="L96" s="304"/>
      <c r="M96" s="2" t="s">
        <v>2</v>
      </c>
      <c r="N96" s="51" t="b">
        <f>#VALUE!</f>
        <v>0</v>
      </c>
    </row>
    <row r="97" spans="1:14" ht="13.5" customHeight="1" thickBot="1">
      <c r="A97" s="304"/>
      <c r="B97" s="33" t="s">
        <v>3</v>
      </c>
      <c r="C97" s="37" t="str">
        <f>'Input adatok'!C94</f>
        <v>9-2</v>
      </c>
      <c r="D97" s="58" t="b">
        <f aca="true" t="shared" si="26" ref="D97:D102">#VALUE!</f>
        <v>0</v>
      </c>
      <c r="F97" s="331"/>
      <c r="G97" s="2" t="s">
        <v>3</v>
      </c>
      <c r="H97" s="48" t="b">
        <f>#VALUE!</f>
        <v>0</v>
      </c>
      <c r="I97" s="11"/>
      <c r="J97" s="12"/>
      <c r="K97" s="13"/>
      <c r="L97" s="304"/>
      <c r="M97" s="2" t="s">
        <v>3</v>
      </c>
      <c r="N97" s="51" t="b">
        <f>#VALUE!</f>
        <v>0</v>
      </c>
    </row>
    <row r="98" spans="1:14" ht="13.5" customHeight="1" thickBot="1">
      <c r="A98" s="304"/>
      <c r="B98" s="33" t="s">
        <v>4</v>
      </c>
      <c r="C98" s="37" t="str">
        <f>'Input adatok'!C95</f>
        <v>9-3</v>
      </c>
      <c r="D98" s="58" t="b">
        <f>#VALUE!</f>
        <v>0</v>
      </c>
      <c r="F98" s="331"/>
      <c r="G98" s="2" t="s">
        <v>4</v>
      </c>
      <c r="H98" s="48" t="b">
        <f>#VALUE!</f>
        <v>0</v>
      </c>
      <c r="I98" s="11"/>
      <c r="J98" s="12"/>
      <c r="K98" s="13"/>
      <c r="L98" s="304"/>
      <c r="M98" s="2" t="s">
        <v>4</v>
      </c>
      <c r="N98" s="51" t="b">
        <f>#VALUE!</f>
        <v>0</v>
      </c>
    </row>
    <row r="99" spans="1:14" ht="13.5" customHeight="1" thickBot="1">
      <c r="A99" s="304"/>
      <c r="B99" s="33" t="s">
        <v>5</v>
      </c>
      <c r="C99" s="37" t="str">
        <f>'Input adatok'!C96</f>
        <v>9-4</v>
      </c>
      <c r="D99" s="58" t="b">
        <f>#VALUE!</f>
        <v>0</v>
      </c>
      <c r="F99" s="331"/>
      <c r="G99" s="2" t="s">
        <v>5</v>
      </c>
      <c r="H99" s="48" t="b">
        <f>#VALUE!</f>
        <v>0</v>
      </c>
      <c r="I99" s="11"/>
      <c r="J99" s="12"/>
      <c r="K99" s="13"/>
      <c r="L99" s="304"/>
      <c r="M99" s="2" t="s">
        <v>5</v>
      </c>
      <c r="N99" s="51" t="b">
        <f>#VALUE!</f>
        <v>0</v>
      </c>
    </row>
    <row r="100" spans="1:14" ht="13.5" customHeight="1" thickBot="1">
      <c r="A100" s="304"/>
      <c r="B100" s="33" t="s">
        <v>6</v>
      </c>
      <c r="C100" s="37" t="str">
        <f>'Input adatok'!C97</f>
        <v>9-5</v>
      </c>
      <c r="D100" s="58" t="b">
        <f>#VALUE!</f>
        <v>0</v>
      </c>
      <c r="F100" s="331"/>
      <c r="G100" s="2" t="s">
        <v>6</v>
      </c>
      <c r="H100" s="48" t="b">
        <f>#VALUE!</f>
        <v>0</v>
      </c>
      <c r="I100" s="11"/>
      <c r="J100" s="12"/>
      <c r="K100" s="13"/>
      <c r="L100" s="304"/>
      <c r="M100" s="2" t="s">
        <v>6</v>
      </c>
      <c r="N100" s="51" t="b">
        <f>#VALUE!</f>
        <v>0</v>
      </c>
    </row>
    <row r="101" spans="1:14" ht="13.5" customHeight="1" thickBot="1">
      <c r="A101" s="305"/>
      <c r="B101" s="34" t="s">
        <v>7</v>
      </c>
      <c r="C101" s="38" t="str">
        <f>'Input adatok'!C98</f>
        <v>9-6</v>
      </c>
      <c r="D101" s="59" t="b">
        <f>#VALUE!</f>
        <v>0</v>
      </c>
      <c r="F101" s="332"/>
      <c r="G101" s="3" t="s">
        <v>7</v>
      </c>
      <c r="H101" s="48" t="b">
        <f>#VALUE!</f>
        <v>0</v>
      </c>
      <c r="I101" s="18"/>
      <c r="J101" s="15"/>
      <c r="K101" s="5"/>
      <c r="L101" s="305"/>
      <c r="M101" s="3" t="s">
        <v>7</v>
      </c>
      <c r="N101" s="51" t="b">
        <f>#VALUE!</f>
        <v>0</v>
      </c>
    </row>
    <row r="102" spans="4:14" ht="19.5" thickBot="1">
      <c r="D102" s="60" t="b">
        <f>#VALUE!</f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8:14" ht="13.5" thickBot="1">
      <c r="H103" s="50"/>
      <c r="N103" s="50"/>
    </row>
    <row r="104" spans="8:14" ht="13.5" thickBot="1">
      <c r="H104" s="50"/>
      <c r="I104" s="326" t="s">
        <v>8</v>
      </c>
      <c r="J104" s="327"/>
      <c r="K104" s="328"/>
      <c r="N104" s="50"/>
    </row>
    <row r="105" spans="1:14" ht="16.5" thickBot="1">
      <c r="A105" s="306" t="s">
        <v>0</v>
      </c>
      <c r="B105" s="329"/>
      <c r="C105" s="31" t="str">
        <f>'Input adatok'!C102</f>
        <v>10cs</v>
      </c>
      <c r="F105" s="306" t="s">
        <v>0</v>
      </c>
      <c r="G105" s="307"/>
      <c r="H105" s="116" t="b">
        <f>#VALUE!</f>
        <v>0</v>
      </c>
      <c r="I105" s="333" t="str">
        <f>$I$1</f>
        <v>6. forduló</v>
      </c>
      <c r="J105" s="334"/>
      <c r="K105" s="335"/>
      <c r="L105" s="306" t="s">
        <v>0</v>
      </c>
      <c r="M105" s="307"/>
      <c r="N105" s="117" t="b">
        <f>#VALUE!</f>
        <v>0</v>
      </c>
    </row>
    <row r="106" spans="1:14" ht="13.5" customHeight="1" thickBot="1">
      <c r="A106" s="303">
        <v>10</v>
      </c>
      <c r="B106" s="32"/>
      <c r="C106" s="31" t="str">
        <f>'Input adatok'!C103</f>
        <v>Játékos Neve:</v>
      </c>
      <c r="F106" s="330"/>
      <c r="G106" s="1"/>
      <c r="H106" s="116" t="b">
        <f aca="true" t="shared" si="27" ref="H106:H112">#VALUE!</f>
        <v>0</v>
      </c>
      <c r="I106" s="336"/>
      <c r="J106" s="337"/>
      <c r="K106" s="338"/>
      <c r="L106" s="303"/>
      <c r="M106" s="1"/>
      <c r="N106" s="117" t="b">
        <f aca="true" t="shared" si="28" ref="N106:N112">#VALUE!</f>
        <v>0</v>
      </c>
    </row>
    <row r="107" spans="1:14" ht="13.5" customHeight="1" thickBot="1">
      <c r="A107" s="304"/>
      <c r="B107" s="33" t="s">
        <v>2</v>
      </c>
      <c r="C107" s="44" t="str">
        <f>'Input adatok'!C104</f>
        <v>10-1</v>
      </c>
      <c r="D107" s="58" t="b">
        <f>#VALUE!</f>
        <v>0</v>
      </c>
      <c r="F107" s="331"/>
      <c r="G107" s="2" t="s">
        <v>2</v>
      </c>
      <c r="H107" s="48" t="b">
        <f>#VALUE!</f>
        <v>0</v>
      </c>
      <c r="I107" s="8"/>
      <c r="J107" s="9"/>
      <c r="K107" s="10"/>
      <c r="L107" s="304"/>
      <c r="M107" s="2" t="s">
        <v>2</v>
      </c>
      <c r="N107" s="51" t="b">
        <f>#VALUE!</f>
        <v>0</v>
      </c>
    </row>
    <row r="108" spans="1:14" ht="13.5" customHeight="1" thickBot="1">
      <c r="A108" s="304"/>
      <c r="B108" s="33" t="s">
        <v>3</v>
      </c>
      <c r="C108" s="37" t="str">
        <f>'Input adatok'!C105</f>
        <v>10-2</v>
      </c>
      <c r="D108" s="58" t="b">
        <f aca="true" t="shared" si="29" ref="D108:D113">#VALUE!</f>
        <v>0</v>
      </c>
      <c r="F108" s="331"/>
      <c r="G108" s="2" t="s">
        <v>3</v>
      </c>
      <c r="H108" s="48" t="b">
        <f>#VALUE!</f>
        <v>0</v>
      </c>
      <c r="I108" s="11"/>
      <c r="J108" s="12"/>
      <c r="K108" s="13"/>
      <c r="L108" s="304"/>
      <c r="M108" s="2" t="s">
        <v>3</v>
      </c>
      <c r="N108" s="51" t="b">
        <f>#VALUE!</f>
        <v>0</v>
      </c>
    </row>
    <row r="109" spans="1:14" ht="13.5" customHeight="1" thickBot="1">
      <c r="A109" s="304"/>
      <c r="B109" s="33" t="s">
        <v>4</v>
      </c>
      <c r="C109" s="37" t="str">
        <f>'Input adatok'!C106</f>
        <v>10-3</v>
      </c>
      <c r="D109" s="58" t="b">
        <f>#VALUE!</f>
        <v>0</v>
      </c>
      <c r="F109" s="331"/>
      <c r="G109" s="2" t="s">
        <v>4</v>
      </c>
      <c r="H109" s="48" t="b">
        <f>#VALUE!</f>
        <v>0</v>
      </c>
      <c r="I109" s="11"/>
      <c r="J109" s="12"/>
      <c r="K109" s="13"/>
      <c r="L109" s="304"/>
      <c r="M109" s="2" t="s">
        <v>4</v>
      </c>
      <c r="N109" s="51" t="b">
        <f>#VALUE!</f>
        <v>0</v>
      </c>
    </row>
    <row r="110" spans="1:14" ht="13.5" customHeight="1" thickBot="1">
      <c r="A110" s="304"/>
      <c r="B110" s="33" t="s">
        <v>5</v>
      </c>
      <c r="C110" s="37" t="str">
        <f>'Input adatok'!C107</f>
        <v>10-4</v>
      </c>
      <c r="D110" s="58" t="b">
        <f>#VALUE!</f>
        <v>0</v>
      </c>
      <c r="F110" s="331"/>
      <c r="G110" s="2" t="s">
        <v>5</v>
      </c>
      <c r="H110" s="48" t="b">
        <f>#VALUE!</f>
        <v>0</v>
      </c>
      <c r="I110" s="11"/>
      <c r="J110" s="12"/>
      <c r="K110" s="13"/>
      <c r="L110" s="304"/>
      <c r="M110" s="2" t="s">
        <v>5</v>
      </c>
      <c r="N110" s="51" t="b">
        <f>#VALUE!</f>
        <v>0</v>
      </c>
    </row>
    <row r="111" spans="1:14" ht="13.5" customHeight="1" thickBot="1">
      <c r="A111" s="304"/>
      <c r="B111" s="33" t="s">
        <v>6</v>
      </c>
      <c r="C111" s="37" t="str">
        <f>'Input adatok'!C108</f>
        <v>10-5</v>
      </c>
      <c r="D111" s="58" t="b">
        <f>#VALUE!</f>
        <v>0</v>
      </c>
      <c r="F111" s="331"/>
      <c r="G111" s="2" t="s">
        <v>6</v>
      </c>
      <c r="H111" s="48" t="b">
        <f>#VALUE!</f>
        <v>0</v>
      </c>
      <c r="I111" s="11"/>
      <c r="J111" s="12"/>
      <c r="K111" s="13"/>
      <c r="L111" s="304"/>
      <c r="M111" s="2" t="s">
        <v>6</v>
      </c>
      <c r="N111" s="51" t="b">
        <f>#VALUE!</f>
        <v>0</v>
      </c>
    </row>
    <row r="112" spans="1:14" ht="13.5" customHeight="1" thickBot="1">
      <c r="A112" s="305"/>
      <c r="B112" s="34" t="s">
        <v>7</v>
      </c>
      <c r="C112" s="38" t="str">
        <f>'Input adatok'!C109</f>
        <v>10-6</v>
      </c>
      <c r="D112" s="59" t="b">
        <f>#VALUE!</f>
        <v>0</v>
      </c>
      <c r="F112" s="332"/>
      <c r="G112" s="3" t="s">
        <v>7</v>
      </c>
      <c r="H112" s="48" t="b">
        <f>#VALUE!</f>
        <v>0</v>
      </c>
      <c r="I112" s="14"/>
      <c r="J112" s="56"/>
      <c r="K112" s="57"/>
      <c r="L112" s="305"/>
      <c r="M112" s="3" t="s">
        <v>7</v>
      </c>
      <c r="N112" s="51" t="b">
        <f>#VALUE!</f>
        <v>0</v>
      </c>
    </row>
    <row r="113" spans="3:11" ht="19.5" thickBot="1">
      <c r="C113" s="52"/>
      <c r="D113" s="60" t="b">
        <f>#VALUE!</f>
        <v>0</v>
      </c>
      <c r="I113" s="19">
        <f>SUM(I107:I112)</f>
        <v>0</v>
      </c>
      <c r="J113" s="19"/>
      <c r="K113" s="19">
        <f>SUM(K107:K112)</f>
        <v>0</v>
      </c>
    </row>
    <row r="114" ht="12.75">
      <c r="C114" s="52"/>
    </row>
    <row r="115" ht="13.5" thickBot="1">
      <c r="C115" s="52"/>
    </row>
    <row r="116" spans="1:3" ht="16.5" thickBot="1">
      <c r="A116" s="306">
        <f>'Input adatok'!A112</f>
        <v>0</v>
      </c>
      <c r="B116" s="307"/>
      <c r="C116" s="31" t="str">
        <f>'Input adatok'!C113</f>
        <v>11cs</v>
      </c>
    </row>
    <row r="117" spans="1:3" ht="13.5" thickBot="1">
      <c r="A117" s="303">
        <v>11</v>
      </c>
      <c r="B117" s="32"/>
      <c r="C117" s="38" t="str">
        <f>'Input adatok'!C114</f>
        <v>Játékos Neve:</v>
      </c>
    </row>
    <row r="118" spans="1:4" ht="13.5" thickBot="1">
      <c r="A118" s="304"/>
      <c r="B118" s="33" t="s">
        <v>2</v>
      </c>
      <c r="C118" s="38" t="str">
        <f>'Input adatok'!C115</f>
        <v>11-1</v>
      </c>
      <c r="D118" s="58" t="b">
        <f>#VALUE!</f>
        <v>0</v>
      </c>
    </row>
    <row r="119" spans="1:4" ht="13.5" thickBot="1">
      <c r="A119" s="304"/>
      <c r="B119" s="33" t="s">
        <v>3</v>
      </c>
      <c r="C119" s="38" t="str">
        <f>'Input adatok'!C116</f>
        <v>11-2</v>
      </c>
      <c r="D119" s="58" t="b">
        <f aca="true" t="shared" si="30" ref="D119:D124">#VALUE!</f>
        <v>0</v>
      </c>
    </row>
    <row r="120" spans="1:4" ht="13.5" thickBot="1">
      <c r="A120" s="304"/>
      <c r="B120" s="33" t="s">
        <v>4</v>
      </c>
      <c r="C120" s="38" t="str">
        <f>'Input adatok'!C117</f>
        <v>11-3</v>
      </c>
      <c r="D120" s="58" t="b">
        <f>#VALUE!</f>
        <v>0</v>
      </c>
    </row>
    <row r="121" spans="1:4" ht="13.5" thickBot="1">
      <c r="A121" s="304"/>
      <c r="B121" s="33" t="s">
        <v>5</v>
      </c>
      <c r="C121" s="38" t="str">
        <f>'Input adatok'!C118</f>
        <v>11-4</v>
      </c>
      <c r="D121" s="58" t="b">
        <f>#VALUE!</f>
        <v>0</v>
      </c>
    </row>
    <row r="122" spans="1:4" ht="13.5" thickBot="1">
      <c r="A122" s="304"/>
      <c r="B122" s="33" t="s">
        <v>6</v>
      </c>
      <c r="C122" s="38" t="str">
        <f>'Input adatok'!C119</f>
        <v>11-5</v>
      </c>
      <c r="D122" s="58" t="b">
        <f>#VALUE!</f>
        <v>0</v>
      </c>
    </row>
    <row r="123" spans="1:4" ht="13.5" thickBot="1">
      <c r="A123" s="305"/>
      <c r="B123" s="34" t="s">
        <v>7</v>
      </c>
      <c r="C123" s="38" t="str">
        <f>'Input adatok'!C120</f>
        <v>11-6</v>
      </c>
      <c r="D123" s="59" t="b">
        <f>#VALUE!</f>
        <v>0</v>
      </c>
    </row>
    <row r="124" spans="3:4" ht="19.5" thickBot="1">
      <c r="C124" s="52"/>
      <c r="D124" s="60" t="b">
        <f>#VALUE!</f>
        <v>0</v>
      </c>
    </row>
    <row r="125" ht="12.75">
      <c r="C125" s="52"/>
    </row>
    <row r="126" ht="13.5" thickBot="1">
      <c r="C126" s="52"/>
    </row>
    <row r="127" spans="1:3" ht="16.5" thickBot="1">
      <c r="A127" s="306" t="s">
        <v>0</v>
      </c>
      <c r="B127" s="329"/>
      <c r="C127" s="31" t="str">
        <f>'Input adatok'!C124</f>
        <v>12cs</v>
      </c>
    </row>
    <row r="128" spans="1:3" ht="13.5" thickBot="1">
      <c r="A128" s="303">
        <v>12</v>
      </c>
      <c r="B128" s="32"/>
      <c r="C128" s="38" t="str">
        <f>'Input adatok'!C125</f>
        <v>Játékos Neve:</v>
      </c>
    </row>
    <row r="129" spans="1:4" ht="13.5" thickBot="1">
      <c r="A129" s="304"/>
      <c r="B129" s="33" t="s">
        <v>2</v>
      </c>
      <c r="C129" s="38" t="str">
        <f>'Input adatok'!C126</f>
        <v>12-1</v>
      </c>
      <c r="D129" s="58" t="b">
        <f>#VALUE!</f>
        <v>0</v>
      </c>
    </row>
    <row r="130" spans="1:4" ht="13.5" thickBot="1">
      <c r="A130" s="304"/>
      <c r="B130" s="33" t="s">
        <v>3</v>
      </c>
      <c r="C130" s="38" t="str">
        <f>'Input adatok'!C127</f>
        <v>12-2</v>
      </c>
      <c r="D130" s="58" t="b">
        <f aca="true" t="shared" si="31" ref="D130:D135">#VALUE!</f>
        <v>0</v>
      </c>
    </row>
    <row r="131" spans="1:4" ht="13.5" thickBot="1">
      <c r="A131" s="304"/>
      <c r="B131" s="33" t="s">
        <v>4</v>
      </c>
      <c r="C131" s="38" t="str">
        <f>'Input adatok'!C128</f>
        <v>12-3</v>
      </c>
      <c r="D131" s="58" t="b">
        <f>#VALUE!</f>
        <v>0</v>
      </c>
    </row>
    <row r="132" spans="1:4" ht="13.5" thickBot="1">
      <c r="A132" s="304"/>
      <c r="B132" s="33" t="s">
        <v>5</v>
      </c>
      <c r="C132" s="38" t="str">
        <f>'Input adatok'!C129</f>
        <v>12-4</v>
      </c>
      <c r="D132" s="58" t="b">
        <f>#VALUE!</f>
        <v>0</v>
      </c>
    </row>
    <row r="133" spans="1:4" ht="13.5" thickBot="1">
      <c r="A133" s="304"/>
      <c r="B133" s="33" t="s">
        <v>6</v>
      </c>
      <c r="C133" s="38" t="str">
        <f>'Input adatok'!C130</f>
        <v>12-5</v>
      </c>
      <c r="D133" s="58" t="b">
        <f>#VALUE!</f>
        <v>0</v>
      </c>
    </row>
    <row r="134" spans="1:4" ht="13.5" thickBot="1">
      <c r="A134" s="305"/>
      <c r="B134" s="34" t="s">
        <v>7</v>
      </c>
      <c r="C134" s="38" t="str">
        <f>'Input adatok'!C131</f>
        <v>12-6</v>
      </c>
      <c r="D134" s="59" t="b">
        <f>#VALUE!</f>
        <v>0</v>
      </c>
    </row>
    <row r="135" spans="3:4" ht="19.5" thickBot="1">
      <c r="C135" s="52"/>
      <c r="D135" s="60" t="b">
        <f>#VALUE!</f>
        <v>0</v>
      </c>
    </row>
    <row r="136" ht="12.75">
      <c r="C136" s="52"/>
    </row>
    <row r="137" ht="13.5" thickBot="1">
      <c r="C137" s="52"/>
    </row>
    <row r="138" spans="1:3" ht="16.5" thickBot="1">
      <c r="A138" s="306" t="s">
        <v>0</v>
      </c>
      <c r="B138" s="329"/>
      <c r="C138" s="31" t="str">
        <f>'Input adatok'!C135</f>
        <v>13cs</v>
      </c>
    </row>
    <row r="139" spans="1:3" ht="13.5" customHeight="1" thickBot="1">
      <c r="A139" s="303">
        <v>13</v>
      </c>
      <c r="B139" s="32"/>
      <c r="C139" s="38" t="str">
        <f>'Input adatok'!C136</f>
        <v>Játékos Neve:</v>
      </c>
    </row>
    <row r="140" spans="1:4" ht="13.5" customHeight="1" thickBot="1">
      <c r="A140" s="304"/>
      <c r="B140" s="33" t="s">
        <v>2</v>
      </c>
      <c r="C140" s="38" t="str">
        <f>'Input adatok'!C137</f>
        <v>13-1</v>
      </c>
      <c r="D140" s="58" t="b">
        <f>#VALUE!</f>
        <v>0</v>
      </c>
    </row>
    <row r="141" spans="1:4" ht="13.5" customHeight="1" thickBot="1">
      <c r="A141" s="304"/>
      <c r="B141" s="33" t="s">
        <v>3</v>
      </c>
      <c r="C141" s="38" t="str">
        <f>'Input adatok'!C138</f>
        <v>13-2</v>
      </c>
      <c r="D141" s="58" t="b">
        <f>#VALUE!</f>
        <v>0</v>
      </c>
    </row>
    <row r="142" spans="1:4" ht="13.5" customHeight="1" thickBot="1">
      <c r="A142" s="304"/>
      <c r="B142" s="33" t="s">
        <v>4</v>
      </c>
      <c r="C142" s="38" t="str">
        <f>'Input adatok'!C139</f>
        <v>13-3</v>
      </c>
      <c r="D142" s="58" t="b">
        <f>#VALUE!</f>
        <v>0</v>
      </c>
    </row>
    <row r="143" spans="1:4" ht="13.5" customHeight="1" thickBot="1">
      <c r="A143" s="304"/>
      <c r="B143" s="33" t="s">
        <v>5</v>
      </c>
      <c r="C143" s="38" t="str">
        <f>'Input adatok'!C140</f>
        <v>13-4</v>
      </c>
      <c r="D143" s="58" t="b">
        <f>#VALUE!</f>
        <v>0</v>
      </c>
    </row>
    <row r="144" spans="1:4" ht="13.5" customHeight="1" thickBot="1">
      <c r="A144" s="304"/>
      <c r="B144" s="33" t="s">
        <v>6</v>
      </c>
      <c r="C144" s="38" t="str">
        <f>'Input adatok'!C141</f>
        <v>13-5</v>
      </c>
      <c r="D144" s="58" t="b">
        <f>#VALUE!</f>
        <v>0</v>
      </c>
    </row>
    <row r="145" spans="1:4" ht="13.5" customHeight="1" thickBot="1">
      <c r="A145" s="305"/>
      <c r="B145" s="34" t="s">
        <v>7</v>
      </c>
      <c r="C145" s="38" t="str">
        <f>'Input adatok'!C142</f>
        <v>13-6</v>
      </c>
      <c r="D145" s="59" t="b">
        <f>#VALUE!</f>
        <v>0</v>
      </c>
    </row>
    <row r="146" spans="3:4" ht="16.5" thickBot="1">
      <c r="C146" s="52"/>
      <c r="D146" s="62" t="b">
        <f>#VALUE!</f>
        <v>0</v>
      </c>
    </row>
    <row r="147" ht="12.75">
      <c r="C147" s="52"/>
    </row>
    <row r="148" ht="13.5" thickBot="1">
      <c r="C148" s="52"/>
    </row>
    <row r="149" spans="1:3" ht="16.5" thickBot="1">
      <c r="A149" s="306" t="s">
        <v>0</v>
      </c>
      <c r="B149" s="329"/>
      <c r="C149" s="31" t="str">
        <f>'Input adatok'!C146</f>
        <v>14cs</v>
      </c>
    </row>
    <row r="150" spans="1:3" ht="13.5" customHeight="1" thickBot="1">
      <c r="A150" s="303">
        <v>14</v>
      </c>
      <c r="B150" s="32"/>
      <c r="C150" s="38" t="str">
        <f>'Input adatok'!C147</f>
        <v>Játékos Neve:</v>
      </c>
    </row>
    <row r="151" spans="1:4" ht="13.5" customHeight="1" thickBot="1">
      <c r="A151" s="304"/>
      <c r="B151" s="33" t="s">
        <v>2</v>
      </c>
      <c r="C151" s="38" t="str">
        <f>'Input adatok'!C148</f>
        <v>14-1</v>
      </c>
      <c r="D151" s="58" t="b">
        <f>#VALUE!</f>
        <v>0</v>
      </c>
    </row>
    <row r="152" spans="1:4" ht="13.5" customHeight="1" thickBot="1">
      <c r="A152" s="304"/>
      <c r="B152" s="33" t="s">
        <v>3</v>
      </c>
      <c r="C152" s="38" t="str">
        <f>'Input adatok'!C149</f>
        <v>14-2</v>
      </c>
      <c r="D152" s="58" t="b">
        <f aca="true" t="shared" si="32" ref="D152:D157">#VALUE!</f>
        <v>0</v>
      </c>
    </row>
    <row r="153" spans="1:4" ht="13.5" customHeight="1" thickBot="1">
      <c r="A153" s="304"/>
      <c r="B153" s="33" t="s">
        <v>4</v>
      </c>
      <c r="C153" s="38" t="str">
        <f>'Input adatok'!C150</f>
        <v>14-3</v>
      </c>
      <c r="D153" s="58" t="b">
        <f>#VALUE!</f>
        <v>0</v>
      </c>
    </row>
    <row r="154" spans="1:4" ht="13.5" customHeight="1" thickBot="1">
      <c r="A154" s="304"/>
      <c r="B154" s="33" t="s">
        <v>5</v>
      </c>
      <c r="C154" s="38" t="str">
        <f>'Input adatok'!C151</f>
        <v>14-4</v>
      </c>
      <c r="D154" s="58" t="b">
        <f>#VALUE!</f>
        <v>0</v>
      </c>
    </row>
    <row r="155" spans="1:4" ht="13.5" customHeight="1" thickBot="1">
      <c r="A155" s="304"/>
      <c r="B155" s="33" t="s">
        <v>6</v>
      </c>
      <c r="C155" s="38" t="str">
        <f>'Input adatok'!C152</f>
        <v>14-5</v>
      </c>
      <c r="D155" s="58" t="b">
        <f>#VALUE!</f>
        <v>0</v>
      </c>
    </row>
    <row r="156" spans="1:4" ht="13.5" customHeight="1" thickBot="1">
      <c r="A156" s="305"/>
      <c r="B156" s="34" t="s">
        <v>7</v>
      </c>
      <c r="C156" s="38" t="str">
        <f>'Input adatok'!C153</f>
        <v>14-6</v>
      </c>
      <c r="D156" s="59" t="b">
        <f>#VALUE!</f>
        <v>0</v>
      </c>
    </row>
    <row r="157" spans="3:4" ht="16.5" thickBot="1">
      <c r="C157" s="52"/>
      <c r="D157" s="62" t="b">
        <f>#VALUE!</f>
        <v>0</v>
      </c>
    </row>
    <row r="158" ht="12.75">
      <c r="C158" s="52"/>
    </row>
    <row r="159" ht="13.5" thickBot="1">
      <c r="C159" s="52"/>
    </row>
    <row r="160" spans="1:3" ht="16.5" thickBot="1">
      <c r="A160" s="306" t="s">
        <v>0</v>
      </c>
      <c r="B160" s="307"/>
      <c r="C160" s="31" t="str">
        <f>'Input adatok'!C157</f>
        <v>15cs</v>
      </c>
    </row>
    <row r="161" spans="1:3" ht="13.5" customHeight="1" thickBot="1">
      <c r="A161" s="303">
        <v>15</v>
      </c>
      <c r="B161" s="1"/>
      <c r="C161" s="38" t="str">
        <f>'Input adatok'!C158</f>
        <v>Játékos Neve:</v>
      </c>
    </row>
    <row r="162" spans="1:4" ht="13.5" customHeight="1" thickBot="1">
      <c r="A162" s="304"/>
      <c r="B162" s="33" t="s">
        <v>2</v>
      </c>
      <c r="C162" s="38" t="str">
        <f>'Input adatok'!C159</f>
        <v>15-1</v>
      </c>
      <c r="D162" s="58" t="b">
        <f>#VALUE!</f>
        <v>0</v>
      </c>
    </row>
    <row r="163" spans="1:4" ht="13.5" customHeight="1" thickBot="1">
      <c r="A163" s="304"/>
      <c r="B163" s="33" t="s">
        <v>3</v>
      </c>
      <c r="C163" s="38" t="str">
        <f>'Input adatok'!C160</f>
        <v>15-2</v>
      </c>
      <c r="D163" s="58" t="b">
        <f aca="true" t="shared" si="33" ref="D163:D168">#VALUE!</f>
        <v>0</v>
      </c>
    </row>
    <row r="164" spans="1:4" ht="13.5" customHeight="1" thickBot="1">
      <c r="A164" s="304"/>
      <c r="B164" s="33" t="s">
        <v>4</v>
      </c>
      <c r="C164" s="38" t="str">
        <f>'Input adatok'!C161</f>
        <v>15-3</v>
      </c>
      <c r="D164" s="58" t="b">
        <f>#VALUE!</f>
        <v>0</v>
      </c>
    </row>
    <row r="165" spans="1:4" ht="13.5" customHeight="1" thickBot="1">
      <c r="A165" s="304"/>
      <c r="B165" s="33" t="s">
        <v>5</v>
      </c>
      <c r="C165" s="38" t="str">
        <f>'Input adatok'!C162</f>
        <v>15-4</v>
      </c>
      <c r="D165" s="58" t="b">
        <f>#VALUE!</f>
        <v>0</v>
      </c>
    </row>
    <row r="166" spans="1:4" ht="13.5" customHeight="1" thickBot="1">
      <c r="A166" s="304"/>
      <c r="B166" s="33" t="s">
        <v>6</v>
      </c>
      <c r="C166" s="38" t="str">
        <f>'Input adatok'!C163</f>
        <v>15-5</v>
      </c>
      <c r="D166" s="58" t="b">
        <f>#VALUE!</f>
        <v>0</v>
      </c>
    </row>
    <row r="167" spans="1:4" ht="13.5" customHeight="1" thickBot="1">
      <c r="A167" s="305"/>
      <c r="B167" s="34" t="s">
        <v>7</v>
      </c>
      <c r="C167" s="38" t="str">
        <f>'Input adatok'!C164</f>
        <v>15-6</v>
      </c>
      <c r="D167" s="59" t="b">
        <f>#VALUE!</f>
        <v>0</v>
      </c>
    </row>
    <row r="168" spans="3:4" ht="16.5" thickBot="1">
      <c r="C168" s="52"/>
      <c r="D168" s="62" t="b">
        <f>#VALUE!</f>
        <v>0</v>
      </c>
    </row>
    <row r="169" ht="12.75">
      <c r="C169" s="52"/>
    </row>
    <row r="170" ht="13.5" thickBot="1">
      <c r="C170" s="52"/>
    </row>
    <row r="171" spans="1:3" ht="16.5" thickBot="1">
      <c r="A171" s="306" t="s">
        <v>0</v>
      </c>
      <c r="B171" s="307"/>
      <c r="C171" s="31" t="str">
        <f>'Input adatok'!C168</f>
        <v>16cs</v>
      </c>
    </row>
    <row r="172" spans="1:3" ht="13.5" customHeight="1" thickBot="1">
      <c r="A172" s="303">
        <v>16</v>
      </c>
      <c r="B172" s="32"/>
      <c r="C172" s="38" t="str">
        <f>'Input adatok'!C169</f>
        <v>Játékos Neve:</v>
      </c>
    </row>
    <row r="173" spans="1:4" ht="13.5" customHeight="1" thickBot="1">
      <c r="A173" s="304"/>
      <c r="B173" s="33" t="s">
        <v>2</v>
      </c>
      <c r="C173" s="38" t="str">
        <f>'Input adatok'!C170</f>
        <v>16-1</v>
      </c>
      <c r="D173" s="58" t="b">
        <f>#VALUE!</f>
        <v>0</v>
      </c>
    </row>
    <row r="174" spans="1:4" ht="13.5" customHeight="1" thickBot="1">
      <c r="A174" s="304"/>
      <c r="B174" s="33" t="s">
        <v>3</v>
      </c>
      <c r="C174" s="38" t="str">
        <f>'Input adatok'!C171</f>
        <v>16-2</v>
      </c>
      <c r="D174" s="58" t="b">
        <f aca="true" t="shared" si="34" ref="D174:D179">#VALUE!</f>
        <v>0</v>
      </c>
    </row>
    <row r="175" spans="1:4" ht="13.5" customHeight="1" thickBot="1">
      <c r="A175" s="304"/>
      <c r="B175" s="33" t="s">
        <v>4</v>
      </c>
      <c r="C175" s="38" t="str">
        <f>'Input adatok'!C172</f>
        <v>16-3</v>
      </c>
      <c r="D175" s="58" t="b">
        <f>#VALUE!</f>
        <v>0</v>
      </c>
    </row>
    <row r="176" spans="1:4" ht="13.5" customHeight="1" thickBot="1">
      <c r="A176" s="304"/>
      <c r="B176" s="33" t="s">
        <v>5</v>
      </c>
      <c r="C176" s="38" t="str">
        <f>'Input adatok'!C173</f>
        <v>16-4</v>
      </c>
      <c r="D176" s="58" t="b">
        <f>#VALUE!</f>
        <v>0</v>
      </c>
    </row>
    <row r="177" spans="1:4" ht="13.5" customHeight="1" thickBot="1">
      <c r="A177" s="304"/>
      <c r="B177" s="33" t="s">
        <v>6</v>
      </c>
      <c r="C177" s="38" t="str">
        <f>'Input adatok'!C174</f>
        <v>16-5</v>
      </c>
      <c r="D177" s="58" t="b">
        <f>#VALUE!</f>
        <v>0</v>
      </c>
    </row>
    <row r="178" spans="1:4" ht="13.5" customHeight="1" thickBot="1">
      <c r="A178" s="305"/>
      <c r="B178" s="34" t="s">
        <v>7</v>
      </c>
      <c r="C178" s="38" t="str">
        <f>'Input adatok'!C175</f>
        <v>16-6</v>
      </c>
      <c r="D178" s="58" t="b">
        <f>#VALUE!</f>
        <v>0</v>
      </c>
    </row>
    <row r="179" spans="3:4" ht="15.75">
      <c r="C179" s="52"/>
      <c r="D179" s="63" t="b">
        <f>#VALUE!</f>
        <v>0</v>
      </c>
    </row>
    <row r="180" ht="12.75">
      <c r="C180" s="52"/>
    </row>
    <row r="181" ht="13.5" thickBot="1">
      <c r="C181" s="52"/>
    </row>
    <row r="182" spans="1:3" ht="16.5" thickBot="1">
      <c r="A182" s="306" t="s">
        <v>0</v>
      </c>
      <c r="B182" s="329"/>
      <c r="C182" s="31" t="str">
        <f>'Input adatok'!C179</f>
        <v>17cs</v>
      </c>
    </row>
    <row r="183" spans="1:3" ht="13.5" customHeight="1" thickBot="1">
      <c r="A183" s="303">
        <v>17</v>
      </c>
      <c r="B183" s="32"/>
      <c r="C183" s="38" t="str">
        <f>'Input adatok'!C180</f>
        <v>Játékos Neve:</v>
      </c>
    </row>
    <row r="184" spans="1:4" ht="13.5" customHeight="1" thickBot="1">
      <c r="A184" s="304"/>
      <c r="B184" s="33" t="s">
        <v>2</v>
      </c>
      <c r="C184" s="38" t="str">
        <f>'Input adatok'!C181</f>
        <v>17-1</v>
      </c>
      <c r="D184" s="58" t="b">
        <f>#VALUE!</f>
        <v>0</v>
      </c>
    </row>
    <row r="185" spans="1:4" ht="13.5" customHeight="1" thickBot="1">
      <c r="A185" s="304"/>
      <c r="B185" s="33" t="s">
        <v>3</v>
      </c>
      <c r="C185" s="38" t="str">
        <f>'Input adatok'!C182</f>
        <v>17-2</v>
      </c>
      <c r="D185" s="58" t="b">
        <f aca="true" t="shared" si="35" ref="D185:D190">#VALUE!</f>
        <v>0</v>
      </c>
    </row>
    <row r="186" spans="1:4" ht="13.5" customHeight="1" thickBot="1">
      <c r="A186" s="304"/>
      <c r="B186" s="33" t="s">
        <v>4</v>
      </c>
      <c r="C186" s="38" t="str">
        <f>'Input adatok'!C183</f>
        <v>17-3</v>
      </c>
      <c r="D186" s="58" t="b">
        <f>#VALUE!</f>
        <v>0</v>
      </c>
    </row>
    <row r="187" spans="1:4" ht="13.5" customHeight="1" thickBot="1">
      <c r="A187" s="304"/>
      <c r="B187" s="33" t="s">
        <v>5</v>
      </c>
      <c r="C187" s="38" t="str">
        <f>'Input adatok'!C184</f>
        <v>17-4</v>
      </c>
      <c r="D187" s="58" t="b">
        <f>#VALUE!</f>
        <v>0</v>
      </c>
    </row>
    <row r="188" spans="1:4" ht="13.5" customHeight="1" thickBot="1">
      <c r="A188" s="304"/>
      <c r="B188" s="33" t="s">
        <v>6</v>
      </c>
      <c r="C188" s="38" t="str">
        <f>'Input adatok'!C185</f>
        <v>17-5</v>
      </c>
      <c r="D188" s="58" t="b">
        <f>#VALUE!</f>
        <v>0</v>
      </c>
    </row>
    <row r="189" spans="1:4" ht="13.5" customHeight="1" thickBot="1">
      <c r="A189" s="305"/>
      <c r="B189" s="34" t="s">
        <v>7</v>
      </c>
      <c r="C189" s="38" t="str">
        <f>'Input adatok'!C186</f>
        <v>17-6</v>
      </c>
      <c r="D189" s="59" t="b">
        <f>#VALUE!</f>
        <v>0</v>
      </c>
    </row>
    <row r="190" spans="3:4" ht="16.5" thickBot="1">
      <c r="C190" s="52"/>
      <c r="D190" s="62" t="b">
        <f>#VALUE!</f>
        <v>0</v>
      </c>
    </row>
    <row r="191" ht="12.75">
      <c r="C191" s="52"/>
    </row>
    <row r="192" ht="13.5" thickBot="1">
      <c r="C192" s="52"/>
    </row>
    <row r="193" spans="1:3" ht="16.5" thickBot="1">
      <c r="A193" s="306" t="s">
        <v>0</v>
      </c>
      <c r="B193" s="329"/>
      <c r="C193" s="31" t="str">
        <f>'Input adatok'!C190</f>
        <v>18cs</v>
      </c>
    </row>
    <row r="194" spans="1:3" ht="13.5" customHeight="1" thickBot="1">
      <c r="A194" s="303">
        <v>18</v>
      </c>
      <c r="B194" s="32"/>
      <c r="C194" s="38" t="str">
        <f>'Input adatok'!C191</f>
        <v>Játékos Neve:</v>
      </c>
    </row>
    <row r="195" spans="1:4" ht="13.5" customHeight="1" thickBot="1">
      <c r="A195" s="304"/>
      <c r="B195" s="33" t="s">
        <v>2</v>
      </c>
      <c r="C195" s="38" t="str">
        <f>'Input adatok'!C192</f>
        <v>18-1</v>
      </c>
      <c r="D195" s="58" t="b">
        <f>#VALUE!</f>
        <v>0</v>
      </c>
    </row>
    <row r="196" spans="1:4" ht="13.5" customHeight="1" thickBot="1">
      <c r="A196" s="304"/>
      <c r="B196" s="33" t="s">
        <v>3</v>
      </c>
      <c r="C196" s="38" t="str">
        <f>'Input adatok'!C193</f>
        <v>18-2</v>
      </c>
      <c r="D196" s="58" t="b">
        <f aca="true" t="shared" si="36" ref="D196:D201">#VALUE!</f>
        <v>0</v>
      </c>
    </row>
    <row r="197" spans="1:4" ht="13.5" customHeight="1" thickBot="1">
      <c r="A197" s="304"/>
      <c r="B197" s="33" t="s">
        <v>4</v>
      </c>
      <c r="C197" s="38" t="str">
        <f>'Input adatok'!C194</f>
        <v>18-3</v>
      </c>
      <c r="D197" s="58" t="b">
        <f>#VALUE!</f>
        <v>0</v>
      </c>
    </row>
    <row r="198" spans="1:4" ht="13.5" customHeight="1" thickBot="1">
      <c r="A198" s="304"/>
      <c r="B198" s="33" t="s">
        <v>5</v>
      </c>
      <c r="C198" s="38" t="str">
        <f>'Input adatok'!C195</f>
        <v>18-4</v>
      </c>
      <c r="D198" s="58" t="b">
        <f>#VALUE!</f>
        <v>0</v>
      </c>
    </row>
    <row r="199" spans="1:4" ht="13.5" customHeight="1" thickBot="1">
      <c r="A199" s="304"/>
      <c r="B199" s="33" t="s">
        <v>6</v>
      </c>
      <c r="C199" s="38" t="str">
        <f>'Input adatok'!C196</f>
        <v>18-5</v>
      </c>
      <c r="D199" s="58" t="b">
        <f>#VALUE!</f>
        <v>0</v>
      </c>
    </row>
    <row r="200" spans="1:4" ht="13.5" customHeight="1" thickBot="1">
      <c r="A200" s="305"/>
      <c r="B200" s="34" t="s">
        <v>7</v>
      </c>
      <c r="C200" s="38" t="str">
        <f>'Input adatok'!C197</f>
        <v>18-6</v>
      </c>
      <c r="D200" s="59" t="b">
        <f>#VALUE!</f>
        <v>0</v>
      </c>
    </row>
    <row r="201" spans="3:4" ht="16.5" thickBot="1">
      <c r="C201" s="52"/>
      <c r="D201" s="62" t="b">
        <f>#VALUE!</f>
        <v>0</v>
      </c>
    </row>
    <row r="202" ht="12.75">
      <c r="C202" s="52"/>
    </row>
    <row r="203" ht="13.5" thickBot="1">
      <c r="C203" s="52"/>
    </row>
    <row r="204" spans="1:3" ht="16.5" thickBot="1">
      <c r="A204" s="306" t="s">
        <v>0</v>
      </c>
      <c r="B204" s="329"/>
      <c r="C204" s="31" t="str">
        <f>'Input adatok'!C201</f>
        <v>19cs</v>
      </c>
    </row>
    <row r="205" spans="1:3" ht="13.5" customHeight="1" thickBot="1">
      <c r="A205" s="303">
        <v>19</v>
      </c>
      <c r="B205" s="32"/>
      <c r="C205" s="38" t="str">
        <f>'Input adatok'!C202</f>
        <v>Játékos Neve:</v>
      </c>
    </row>
    <row r="206" spans="1:4" ht="13.5" customHeight="1" thickBot="1">
      <c r="A206" s="304"/>
      <c r="B206" s="33" t="s">
        <v>2</v>
      </c>
      <c r="C206" s="38" t="str">
        <f>'Input adatok'!C203</f>
        <v>19-1</v>
      </c>
      <c r="D206" s="58" t="b">
        <f>#VALUE!</f>
        <v>0</v>
      </c>
    </row>
    <row r="207" spans="1:4" ht="13.5" customHeight="1" thickBot="1">
      <c r="A207" s="304"/>
      <c r="B207" s="33" t="s">
        <v>3</v>
      </c>
      <c r="C207" s="38" t="str">
        <f>'Input adatok'!C204</f>
        <v>19-2</v>
      </c>
      <c r="D207" s="58" t="b">
        <f aca="true" t="shared" si="37" ref="D207:D212">#VALUE!</f>
        <v>0</v>
      </c>
    </row>
    <row r="208" spans="1:4" ht="13.5" customHeight="1" thickBot="1">
      <c r="A208" s="304"/>
      <c r="B208" s="33" t="s">
        <v>4</v>
      </c>
      <c r="C208" s="38" t="str">
        <f>'Input adatok'!C205</f>
        <v>19-3</v>
      </c>
      <c r="D208" s="58" t="b">
        <f>#VALUE!</f>
        <v>0</v>
      </c>
    </row>
    <row r="209" spans="1:4" ht="13.5" customHeight="1" thickBot="1">
      <c r="A209" s="304"/>
      <c r="B209" s="33" t="s">
        <v>5</v>
      </c>
      <c r="C209" s="38" t="str">
        <f>'Input adatok'!C206</f>
        <v>19-4</v>
      </c>
      <c r="D209" s="58" t="b">
        <f>#VALUE!</f>
        <v>0</v>
      </c>
    </row>
    <row r="210" spans="1:4" ht="13.5" customHeight="1" thickBot="1">
      <c r="A210" s="304"/>
      <c r="B210" s="33" t="s">
        <v>6</v>
      </c>
      <c r="C210" s="38" t="str">
        <f>'Input adatok'!C207</f>
        <v>19-5</v>
      </c>
      <c r="D210" s="58" t="b">
        <f>#VALUE!</f>
        <v>0</v>
      </c>
    </row>
    <row r="211" spans="1:4" ht="13.5" customHeight="1" thickBot="1">
      <c r="A211" s="305"/>
      <c r="B211" s="34" t="s">
        <v>7</v>
      </c>
      <c r="C211" s="38" t="str">
        <f>'Input adatok'!C208</f>
        <v>19-6</v>
      </c>
      <c r="D211" s="59" t="b">
        <f>#VALUE!</f>
        <v>0</v>
      </c>
    </row>
    <row r="212" spans="3:4" ht="16.5" thickBot="1">
      <c r="C212" s="52"/>
      <c r="D212" s="62" t="b">
        <f>#VALUE!</f>
        <v>0</v>
      </c>
    </row>
    <row r="213" ht="12.75">
      <c r="C213" s="52"/>
    </row>
    <row r="214" ht="13.5" thickBot="1">
      <c r="C214" s="52"/>
    </row>
    <row r="215" spans="1:3" ht="16.5" thickBot="1">
      <c r="A215" s="306" t="s">
        <v>0</v>
      </c>
      <c r="B215" s="329"/>
      <c r="C215" s="31" t="str">
        <f>'Input adatok'!C212</f>
        <v>20cs</v>
      </c>
    </row>
    <row r="216" spans="1:3" ht="13.5" customHeight="1" thickBot="1">
      <c r="A216" s="303">
        <v>20</v>
      </c>
      <c r="B216" s="32"/>
      <c r="C216" s="38" t="str">
        <f>'Input adatok'!C213</f>
        <v>Játékos Neve:</v>
      </c>
    </row>
    <row r="217" spans="1:4" ht="13.5" customHeight="1" thickBot="1">
      <c r="A217" s="304"/>
      <c r="B217" s="33" t="s">
        <v>2</v>
      </c>
      <c r="C217" s="38" t="str">
        <f>'Input adatok'!C214</f>
        <v>120-1</v>
      </c>
      <c r="D217" s="58" t="b">
        <f>#VALUE!</f>
        <v>0</v>
      </c>
    </row>
    <row r="218" spans="1:4" ht="13.5" customHeight="1" thickBot="1">
      <c r="A218" s="304"/>
      <c r="B218" s="33" t="s">
        <v>3</v>
      </c>
      <c r="C218" s="38" t="str">
        <f>'Input adatok'!C215</f>
        <v>120-2</v>
      </c>
      <c r="D218" s="58" t="b">
        <f aca="true" t="shared" si="38" ref="D218:D223">#VALUE!</f>
        <v>0</v>
      </c>
    </row>
    <row r="219" spans="1:4" ht="13.5" customHeight="1" thickBot="1">
      <c r="A219" s="304"/>
      <c r="B219" s="33" t="s">
        <v>4</v>
      </c>
      <c r="C219" s="38" t="str">
        <f>'Input adatok'!C216</f>
        <v>120-3</v>
      </c>
      <c r="D219" s="58" t="b">
        <f>#VALUE!</f>
        <v>0</v>
      </c>
    </row>
    <row r="220" spans="1:4" ht="13.5" customHeight="1" thickBot="1">
      <c r="A220" s="304"/>
      <c r="B220" s="33" t="s">
        <v>5</v>
      </c>
      <c r="C220" s="38" t="str">
        <f>'Input adatok'!C217</f>
        <v>120-4</v>
      </c>
      <c r="D220" s="58" t="b">
        <f>#VALUE!</f>
        <v>0</v>
      </c>
    </row>
    <row r="221" spans="1:4" ht="13.5" customHeight="1" thickBot="1">
      <c r="A221" s="304"/>
      <c r="B221" s="33" t="s">
        <v>6</v>
      </c>
      <c r="C221" s="38" t="str">
        <f>'Input adatok'!C218</f>
        <v>120-5</v>
      </c>
      <c r="D221" s="58" t="b">
        <f>#VALUE!</f>
        <v>0</v>
      </c>
    </row>
    <row r="222" spans="1:4" ht="13.5" customHeight="1" thickBot="1">
      <c r="A222" s="305"/>
      <c r="B222" s="34" t="s">
        <v>7</v>
      </c>
      <c r="C222" s="38" t="str">
        <f>'Input adatok'!C219</f>
        <v>120-6</v>
      </c>
      <c r="D222" s="59" t="b">
        <f>#VALUE!</f>
        <v>0</v>
      </c>
    </row>
    <row r="223" ht="16.5" thickBot="1">
      <c r="D223" s="62" t="b">
        <f>#VALUE!</f>
        <v>0</v>
      </c>
    </row>
  </sheetData>
  <sheetProtection password="823F" sheet="1" objects="1" scenarios="1"/>
  <mergeCells count="101"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Barnoth</dc:creator>
  <cp:keywords/>
  <dc:description/>
  <cp:lastModifiedBy>BL</cp:lastModifiedBy>
  <dcterms:created xsi:type="dcterms:W3CDTF">2012-04-05T19:41:35Z</dcterms:created>
  <dcterms:modified xsi:type="dcterms:W3CDTF">2013-04-16T16:52:47Z</dcterms:modified>
  <cp:category/>
  <cp:version/>
  <cp:contentType/>
  <cp:contentStatus/>
</cp:coreProperties>
</file>